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_月\市民課\"/>
    </mc:Choice>
  </mc:AlternateContent>
  <bookViews>
    <workbookView xWindow="0" yWindow="0" windowWidth="11490" windowHeight="4650" activeTab="1"/>
  </bookViews>
  <sheets>
    <sheet name="前月" sheetId="2" r:id="rId1"/>
    <sheet name="当月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2" l="1"/>
  <c r="S46" i="2"/>
  <c r="U45" i="2"/>
  <c r="T45" i="2"/>
  <c r="S45" i="2"/>
  <c r="U44" i="2"/>
  <c r="U42" i="2" s="1"/>
  <c r="T44" i="2"/>
  <c r="T42" i="2" s="1"/>
  <c r="S44" i="2"/>
  <c r="S42" i="2" s="1"/>
  <c r="U43" i="2"/>
  <c r="T43" i="2"/>
  <c r="S43" i="2"/>
  <c r="U41" i="2"/>
  <c r="T41" i="2"/>
  <c r="S41" i="2" s="1"/>
  <c r="U40" i="2"/>
  <c r="T40" i="2"/>
  <c r="S40" i="2"/>
  <c r="U39" i="2"/>
  <c r="T39" i="2"/>
  <c r="S39" i="2"/>
  <c r="U38" i="2"/>
  <c r="U36" i="2" s="1"/>
  <c r="T38" i="2"/>
  <c r="S38" i="2" s="1"/>
  <c r="S36" i="2" s="1"/>
  <c r="U37" i="2"/>
  <c r="T37" i="2"/>
  <c r="S37" i="2"/>
  <c r="U35" i="2"/>
  <c r="T35" i="2"/>
  <c r="S35" i="2"/>
  <c r="U34" i="2"/>
  <c r="T34" i="2"/>
  <c r="S34" i="2"/>
  <c r="U33" i="2"/>
  <c r="T33" i="2"/>
  <c r="S33" i="2" s="1"/>
  <c r="U32" i="2"/>
  <c r="T32" i="2"/>
  <c r="S32" i="2"/>
  <c r="U31" i="2"/>
  <c r="T31" i="2"/>
  <c r="T30" i="2" s="1"/>
  <c r="S31" i="2"/>
  <c r="U30" i="2"/>
  <c r="U29" i="2"/>
  <c r="T29" i="2"/>
  <c r="S29" i="2"/>
  <c r="U28" i="2"/>
  <c r="T28" i="2"/>
  <c r="S28" i="2"/>
  <c r="U27" i="2"/>
  <c r="T27" i="2"/>
  <c r="S27" i="2"/>
  <c r="U26" i="2"/>
  <c r="T26" i="2"/>
  <c r="S26" i="2"/>
  <c r="U25" i="2"/>
  <c r="U24" i="2" s="1"/>
  <c r="T25" i="2"/>
  <c r="S25" i="2" s="1"/>
  <c r="S24" i="2" s="1"/>
  <c r="U23" i="2"/>
  <c r="T23" i="2"/>
  <c r="S23" i="2"/>
  <c r="U22" i="2"/>
  <c r="T22" i="2"/>
  <c r="S22" i="2" s="1"/>
  <c r="U21" i="2"/>
  <c r="T21" i="2"/>
  <c r="S21" i="2"/>
  <c r="U20" i="2"/>
  <c r="U18" i="2" s="1"/>
  <c r="T20" i="2"/>
  <c r="T18" i="2" s="1"/>
  <c r="S20" i="2"/>
  <c r="S18" i="2" s="1"/>
  <c r="U19" i="2"/>
  <c r="T19" i="2"/>
  <c r="S19" i="2"/>
  <c r="U17" i="2"/>
  <c r="T17" i="2"/>
  <c r="S17" i="2" s="1"/>
  <c r="U16" i="2"/>
  <c r="T16" i="2"/>
  <c r="S16" i="2"/>
  <c r="U15" i="2"/>
  <c r="T15" i="2"/>
  <c r="S15" i="2"/>
  <c r="U14" i="2"/>
  <c r="S14" i="2" s="1"/>
  <c r="S12" i="2" s="1"/>
  <c r="T14" i="2"/>
  <c r="U13" i="2"/>
  <c r="T13" i="2"/>
  <c r="S13" i="2"/>
  <c r="U11" i="2"/>
  <c r="T11" i="2"/>
  <c r="S11" i="2"/>
  <c r="U10" i="2"/>
  <c r="T10" i="2"/>
  <c r="S10" i="2"/>
  <c r="U9" i="2"/>
  <c r="S9" i="2" s="1"/>
  <c r="T9" i="2"/>
  <c r="X8" i="2"/>
  <c r="Y8" i="2" s="1"/>
  <c r="U8" i="2"/>
  <c r="T8" i="2"/>
  <c r="S8" i="2"/>
  <c r="Y7" i="2"/>
  <c r="X7" i="2"/>
  <c r="U7" i="2"/>
  <c r="T7" i="2"/>
  <c r="S7" i="2"/>
  <c r="X6" i="2"/>
  <c r="Y6" i="2" s="1"/>
  <c r="Y9" i="2" s="1"/>
  <c r="T6" i="2"/>
  <c r="S47" i="1"/>
  <c r="R47" i="1"/>
  <c r="Q47" i="1"/>
  <c r="P47" i="1" s="1"/>
  <c r="M47" i="1"/>
  <c r="K47" i="1"/>
  <c r="I47" i="1" s="1"/>
  <c r="J47" i="1"/>
  <c r="D47" i="1"/>
  <c r="G47" i="1" s="1"/>
  <c r="C47" i="1"/>
  <c r="F47" i="1" s="1"/>
  <c r="E47" i="1" s="1"/>
  <c r="S46" i="1"/>
  <c r="R46" i="1"/>
  <c r="Q46" i="1"/>
  <c r="P46" i="1" s="1"/>
  <c r="M46" i="1"/>
  <c r="K46" i="1"/>
  <c r="I46" i="1" s="1"/>
  <c r="J46" i="1"/>
  <c r="D46" i="1"/>
  <c r="G46" i="1" s="1"/>
  <c r="C46" i="1"/>
  <c r="F46" i="1" s="1"/>
  <c r="E46" i="1" s="1"/>
  <c r="U45" i="1"/>
  <c r="R45" i="1"/>
  <c r="Q45" i="1"/>
  <c r="T45" i="1" s="1"/>
  <c r="S45" i="1" s="1"/>
  <c r="P45" i="1"/>
  <c r="M45" i="1"/>
  <c r="K45" i="1"/>
  <c r="N45" i="1" s="1"/>
  <c r="J45" i="1"/>
  <c r="I45" i="1" s="1"/>
  <c r="F45" i="1"/>
  <c r="E45" i="1" s="1"/>
  <c r="D45" i="1"/>
  <c r="G45" i="1" s="1"/>
  <c r="C45" i="1"/>
  <c r="B45" i="1" s="1"/>
  <c r="R44" i="1"/>
  <c r="U44" i="1" s="1"/>
  <c r="Q44" i="1"/>
  <c r="T44" i="1" s="1"/>
  <c r="S44" i="1" s="1"/>
  <c r="N44" i="1"/>
  <c r="K44" i="1"/>
  <c r="J44" i="1"/>
  <c r="M44" i="1" s="1"/>
  <c r="L44" i="1" s="1"/>
  <c r="I44" i="1"/>
  <c r="F44" i="1"/>
  <c r="E44" i="1" s="1"/>
  <c r="D44" i="1"/>
  <c r="G44" i="1" s="1"/>
  <c r="C44" i="1"/>
  <c r="B44" i="1" s="1"/>
  <c r="T43" i="1"/>
  <c r="R43" i="1"/>
  <c r="R42" i="1" s="1"/>
  <c r="Q43" i="1"/>
  <c r="P43" i="1" s="1"/>
  <c r="K43" i="1"/>
  <c r="N43" i="1" s="1"/>
  <c r="J43" i="1"/>
  <c r="J42" i="1" s="1"/>
  <c r="G43" i="1"/>
  <c r="D43" i="1"/>
  <c r="C43" i="1"/>
  <c r="F43" i="1" s="1"/>
  <c r="B43" i="1"/>
  <c r="D42" i="1"/>
  <c r="C42" i="1"/>
  <c r="B42" i="1" s="1"/>
  <c r="U41" i="1"/>
  <c r="R41" i="1"/>
  <c r="Q41" i="1"/>
  <c r="T41" i="1" s="1"/>
  <c r="S41" i="1" s="1"/>
  <c r="P41" i="1"/>
  <c r="N41" i="1"/>
  <c r="M41" i="1"/>
  <c r="L41" i="1" s="1"/>
  <c r="K41" i="1"/>
  <c r="J41" i="1"/>
  <c r="I41" i="1" s="1"/>
  <c r="F41" i="1"/>
  <c r="D41" i="1"/>
  <c r="G41" i="1" s="1"/>
  <c r="C41" i="1"/>
  <c r="B41" i="1" s="1"/>
  <c r="R40" i="1"/>
  <c r="U40" i="1" s="1"/>
  <c r="Q40" i="1"/>
  <c r="T40" i="1" s="1"/>
  <c r="S40" i="1" s="1"/>
  <c r="N40" i="1"/>
  <c r="K40" i="1"/>
  <c r="J40" i="1"/>
  <c r="M40" i="1" s="1"/>
  <c r="L40" i="1" s="1"/>
  <c r="I40" i="1"/>
  <c r="G40" i="1"/>
  <c r="E40" i="1" s="1"/>
  <c r="F40" i="1"/>
  <c r="D40" i="1"/>
  <c r="C40" i="1"/>
  <c r="B40" i="1" s="1"/>
  <c r="T39" i="1"/>
  <c r="R39" i="1"/>
  <c r="U39" i="1" s="1"/>
  <c r="Q39" i="1"/>
  <c r="P39" i="1" s="1"/>
  <c r="K39" i="1"/>
  <c r="N39" i="1" s="1"/>
  <c r="J39" i="1"/>
  <c r="M39" i="1" s="1"/>
  <c r="L39" i="1" s="1"/>
  <c r="G39" i="1"/>
  <c r="D39" i="1"/>
  <c r="C39" i="1"/>
  <c r="F39" i="1" s="1"/>
  <c r="E39" i="1" s="1"/>
  <c r="B39" i="1"/>
  <c r="U38" i="1"/>
  <c r="S38" i="1" s="1"/>
  <c r="T38" i="1"/>
  <c r="R38" i="1"/>
  <c r="Q38" i="1"/>
  <c r="P38" i="1" s="1"/>
  <c r="M38" i="1"/>
  <c r="K38" i="1"/>
  <c r="K36" i="1" s="1"/>
  <c r="J38" i="1"/>
  <c r="I38" i="1" s="1"/>
  <c r="D38" i="1"/>
  <c r="G38" i="1" s="1"/>
  <c r="C38" i="1"/>
  <c r="F38" i="1" s="1"/>
  <c r="E38" i="1" s="1"/>
  <c r="U37" i="1"/>
  <c r="U36" i="1" s="1"/>
  <c r="R37" i="1"/>
  <c r="Q37" i="1"/>
  <c r="T37" i="1" s="1"/>
  <c r="P37" i="1"/>
  <c r="N37" i="1"/>
  <c r="L37" i="1" s="1"/>
  <c r="M37" i="1"/>
  <c r="K37" i="1"/>
  <c r="J37" i="1"/>
  <c r="I37" i="1" s="1"/>
  <c r="F37" i="1"/>
  <c r="D37" i="1"/>
  <c r="D36" i="1" s="1"/>
  <c r="C37" i="1"/>
  <c r="B37" i="1" s="1"/>
  <c r="R36" i="1"/>
  <c r="Q36" i="1"/>
  <c r="P36" i="1" s="1"/>
  <c r="T35" i="1"/>
  <c r="S35" i="1" s="1"/>
  <c r="R35" i="1"/>
  <c r="U35" i="1" s="1"/>
  <c r="Q35" i="1"/>
  <c r="P35" i="1" s="1"/>
  <c r="K35" i="1"/>
  <c r="N35" i="1" s="1"/>
  <c r="J35" i="1"/>
  <c r="M35" i="1" s="1"/>
  <c r="L35" i="1" s="1"/>
  <c r="G35" i="1"/>
  <c r="D35" i="1"/>
  <c r="C35" i="1"/>
  <c r="F35" i="1" s="1"/>
  <c r="E35" i="1" s="1"/>
  <c r="B35" i="1"/>
  <c r="U34" i="1"/>
  <c r="S34" i="1" s="1"/>
  <c r="T34" i="1"/>
  <c r="R34" i="1"/>
  <c r="Q34" i="1"/>
  <c r="P34" i="1" s="1"/>
  <c r="M34" i="1"/>
  <c r="L34" i="1" s="1"/>
  <c r="K34" i="1"/>
  <c r="N34" i="1" s="1"/>
  <c r="J34" i="1"/>
  <c r="I34" i="1" s="1"/>
  <c r="D34" i="1"/>
  <c r="G34" i="1" s="1"/>
  <c r="C34" i="1"/>
  <c r="F34" i="1" s="1"/>
  <c r="U33" i="1"/>
  <c r="R33" i="1"/>
  <c r="Q33" i="1"/>
  <c r="T33" i="1" s="1"/>
  <c r="S33" i="1" s="1"/>
  <c r="P33" i="1"/>
  <c r="N33" i="1"/>
  <c r="L33" i="1" s="1"/>
  <c r="M33" i="1"/>
  <c r="K33" i="1"/>
  <c r="J33" i="1"/>
  <c r="I33" i="1" s="1"/>
  <c r="F33" i="1"/>
  <c r="D33" i="1"/>
  <c r="G33" i="1" s="1"/>
  <c r="C33" i="1"/>
  <c r="B33" i="1" s="1"/>
  <c r="R32" i="1"/>
  <c r="U32" i="1" s="1"/>
  <c r="Q32" i="1"/>
  <c r="T32" i="1" s="1"/>
  <c r="N32" i="1"/>
  <c r="K32" i="1"/>
  <c r="J32" i="1"/>
  <c r="M32" i="1" s="1"/>
  <c r="L32" i="1" s="1"/>
  <c r="I32" i="1"/>
  <c r="G32" i="1"/>
  <c r="E32" i="1" s="1"/>
  <c r="F32" i="1"/>
  <c r="D32" i="1"/>
  <c r="C32" i="1"/>
  <c r="B32" i="1" s="1"/>
  <c r="T31" i="1"/>
  <c r="R31" i="1"/>
  <c r="R30" i="1" s="1"/>
  <c r="Q31" i="1"/>
  <c r="P31" i="1" s="1"/>
  <c r="K31" i="1"/>
  <c r="N31" i="1" s="1"/>
  <c r="N30" i="1" s="1"/>
  <c r="J31" i="1"/>
  <c r="J30" i="1" s="1"/>
  <c r="G31" i="1"/>
  <c r="G30" i="1" s="1"/>
  <c r="D31" i="1"/>
  <c r="C31" i="1"/>
  <c r="F31" i="1" s="1"/>
  <c r="B31" i="1"/>
  <c r="D30" i="1"/>
  <c r="C30" i="1"/>
  <c r="B30" i="1" s="1"/>
  <c r="U29" i="1"/>
  <c r="R29" i="1"/>
  <c r="Q29" i="1"/>
  <c r="T29" i="1" s="1"/>
  <c r="S29" i="1" s="1"/>
  <c r="P29" i="1"/>
  <c r="N29" i="1"/>
  <c r="M29" i="1"/>
  <c r="L29" i="1" s="1"/>
  <c r="K29" i="1"/>
  <c r="J29" i="1"/>
  <c r="I29" i="1" s="1"/>
  <c r="F29" i="1"/>
  <c r="D29" i="1"/>
  <c r="G29" i="1" s="1"/>
  <c r="C29" i="1"/>
  <c r="B29" i="1" s="1"/>
  <c r="R28" i="1"/>
  <c r="U28" i="1" s="1"/>
  <c r="Q28" i="1"/>
  <c r="T28" i="1" s="1"/>
  <c r="N28" i="1"/>
  <c r="K28" i="1"/>
  <c r="J28" i="1"/>
  <c r="M28" i="1" s="1"/>
  <c r="L28" i="1" s="1"/>
  <c r="I28" i="1"/>
  <c r="G28" i="1"/>
  <c r="E28" i="1" s="1"/>
  <c r="F28" i="1"/>
  <c r="D28" i="1"/>
  <c r="C28" i="1"/>
  <c r="B28" i="1" s="1"/>
  <c r="T27" i="1"/>
  <c r="R27" i="1"/>
  <c r="U27" i="1" s="1"/>
  <c r="Q27" i="1"/>
  <c r="P27" i="1" s="1"/>
  <c r="K27" i="1"/>
  <c r="N27" i="1" s="1"/>
  <c r="J27" i="1"/>
  <c r="M27" i="1" s="1"/>
  <c r="L27" i="1" s="1"/>
  <c r="G27" i="1"/>
  <c r="D27" i="1"/>
  <c r="C27" i="1"/>
  <c r="F27" i="1" s="1"/>
  <c r="E27" i="1" s="1"/>
  <c r="B27" i="1"/>
  <c r="U26" i="1"/>
  <c r="T26" i="1"/>
  <c r="S26" i="1" s="1"/>
  <c r="R26" i="1"/>
  <c r="Q26" i="1"/>
  <c r="P26" i="1" s="1"/>
  <c r="M26" i="1"/>
  <c r="K26" i="1"/>
  <c r="K24" i="1" s="1"/>
  <c r="J26" i="1"/>
  <c r="I26" i="1" s="1"/>
  <c r="D26" i="1"/>
  <c r="G26" i="1" s="1"/>
  <c r="C26" i="1"/>
  <c r="F26" i="1" s="1"/>
  <c r="E26" i="1" s="1"/>
  <c r="U25" i="1"/>
  <c r="R25" i="1"/>
  <c r="Q25" i="1"/>
  <c r="T25" i="1" s="1"/>
  <c r="P25" i="1"/>
  <c r="N25" i="1"/>
  <c r="L25" i="1" s="1"/>
  <c r="M25" i="1"/>
  <c r="K25" i="1"/>
  <c r="J25" i="1"/>
  <c r="I25" i="1" s="1"/>
  <c r="F25" i="1"/>
  <c r="D25" i="1"/>
  <c r="D24" i="1" s="1"/>
  <c r="C25" i="1"/>
  <c r="B25" i="1" s="1"/>
  <c r="R24" i="1"/>
  <c r="Q24" i="1"/>
  <c r="P24" i="1" s="1"/>
  <c r="T23" i="1"/>
  <c r="S23" i="1" s="1"/>
  <c r="R23" i="1"/>
  <c r="U23" i="1" s="1"/>
  <c r="Q23" i="1"/>
  <c r="P23" i="1" s="1"/>
  <c r="K23" i="1"/>
  <c r="N23" i="1" s="1"/>
  <c r="J23" i="1"/>
  <c r="M23" i="1" s="1"/>
  <c r="G23" i="1"/>
  <c r="D23" i="1"/>
  <c r="C23" i="1"/>
  <c r="F23" i="1" s="1"/>
  <c r="E23" i="1" s="1"/>
  <c r="B23" i="1"/>
  <c r="U22" i="1"/>
  <c r="S22" i="1" s="1"/>
  <c r="T22" i="1"/>
  <c r="R22" i="1"/>
  <c r="Q22" i="1"/>
  <c r="P22" i="1" s="1"/>
  <c r="M22" i="1"/>
  <c r="K22" i="1"/>
  <c r="N22" i="1" s="1"/>
  <c r="J22" i="1"/>
  <c r="I22" i="1" s="1"/>
  <c r="D22" i="1"/>
  <c r="G22" i="1" s="1"/>
  <c r="C22" i="1"/>
  <c r="F22" i="1" s="1"/>
  <c r="U21" i="1"/>
  <c r="R21" i="1"/>
  <c r="Q21" i="1"/>
  <c r="T21" i="1" s="1"/>
  <c r="S21" i="1" s="1"/>
  <c r="P21" i="1"/>
  <c r="N21" i="1"/>
  <c r="L21" i="1" s="1"/>
  <c r="M21" i="1"/>
  <c r="K21" i="1"/>
  <c r="J21" i="1"/>
  <c r="I21" i="1" s="1"/>
  <c r="F21" i="1"/>
  <c r="D21" i="1"/>
  <c r="G21" i="1" s="1"/>
  <c r="C21" i="1"/>
  <c r="B21" i="1" s="1"/>
  <c r="R20" i="1"/>
  <c r="U20" i="1" s="1"/>
  <c r="Q20" i="1"/>
  <c r="T20" i="1" s="1"/>
  <c r="S20" i="1" s="1"/>
  <c r="N20" i="1"/>
  <c r="K20" i="1"/>
  <c r="J20" i="1"/>
  <c r="M20" i="1" s="1"/>
  <c r="L20" i="1" s="1"/>
  <c r="I20" i="1"/>
  <c r="G20" i="1"/>
  <c r="F20" i="1"/>
  <c r="E20" i="1"/>
  <c r="D20" i="1"/>
  <c r="C20" i="1"/>
  <c r="B20" i="1" s="1"/>
  <c r="T19" i="1"/>
  <c r="R19" i="1"/>
  <c r="R18" i="1" s="1"/>
  <c r="Q19" i="1"/>
  <c r="P19" i="1" s="1"/>
  <c r="K19" i="1"/>
  <c r="N19" i="1" s="1"/>
  <c r="N18" i="1" s="1"/>
  <c r="J19" i="1"/>
  <c r="M19" i="1" s="1"/>
  <c r="G19" i="1"/>
  <c r="G18" i="1" s="1"/>
  <c r="D19" i="1"/>
  <c r="C19" i="1"/>
  <c r="F19" i="1" s="1"/>
  <c r="B19" i="1"/>
  <c r="J18" i="1"/>
  <c r="D18" i="1"/>
  <c r="C18" i="1"/>
  <c r="B18" i="1" s="1"/>
  <c r="U17" i="1"/>
  <c r="R17" i="1"/>
  <c r="Q17" i="1"/>
  <c r="T17" i="1" s="1"/>
  <c r="S17" i="1" s="1"/>
  <c r="P17" i="1"/>
  <c r="N17" i="1"/>
  <c r="M17" i="1"/>
  <c r="L17" i="1"/>
  <c r="K17" i="1"/>
  <c r="J17" i="1"/>
  <c r="I17" i="1" s="1"/>
  <c r="F17" i="1"/>
  <c r="D17" i="1"/>
  <c r="G17" i="1" s="1"/>
  <c r="C17" i="1"/>
  <c r="B17" i="1" s="1"/>
  <c r="R16" i="1"/>
  <c r="U16" i="1" s="1"/>
  <c r="Q16" i="1"/>
  <c r="T16" i="1" s="1"/>
  <c r="S16" i="1" s="1"/>
  <c r="N16" i="1"/>
  <c r="K16" i="1"/>
  <c r="J16" i="1"/>
  <c r="M16" i="1" s="1"/>
  <c r="L16" i="1" s="1"/>
  <c r="I16" i="1"/>
  <c r="G16" i="1"/>
  <c r="F16" i="1"/>
  <c r="E16" i="1"/>
  <c r="D16" i="1"/>
  <c r="C16" i="1"/>
  <c r="B16" i="1" s="1"/>
  <c r="T15" i="1"/>
  <c r="R15" i="1"/>
  <c r="U15" i="1" s="1"/>
  <c r="Q15" i="1"/>
  <c r="P15" i="1" s="1"/>
  <c r="K15" i="1"/>
  <c r="N15" i="1" s="1"/>
  <c r="J15" i="1"/>
  <c r="M15" i="1" s="1"/>
  <c r="L15" i="1" s="1"/>
  <c r="G15" i="1"/>
  <c r="D15" i="1"/>
  <c r="C15" i="1"/>
  <c r="F15" i="1" s="1"/>
  <c r="E15" i="1" s="1"/>
  <c r="B15" i="1"/>
  <c r="U14" i="1"/>
  <c r="T14" i="1"/>
  <c r="S14" i="1"/>
  <c r="R14" i="1"/>
  <c r="Q14" i="1"/>
  <c r="P14" i="1" s="1"/>
  <c r="M14" i="1"/>
  <c r="K14" i="1"/>
  <c r="K12" i="1" s="1"/>
  <c r="J14" i="1"/>
  <c r="I14" i="1" s="1"/>
  <c r="D14" i="1"/>
  <c r="G14" i="1" s="1"/>
  <c r="C14" i="1"/>
  <c r="F14" i="1" s="1"/>
  <c r="U13" i="1"/>
  <c r="U12" i="1" s="1"/>
  <c r="R13" i="1"/>
  <c r="Q13" i="1"/>
  <c r="T13" i="1" s="1"/>
  <c r="P13" i="1"/>
  <c r="N13" i="1"/>
  <c r="M13" i="1"/>
  <c r="L13" i="1"/>
  <c r="K13" i="1"/>
  <c r="J13" i="1"/>
  <c r="I13" i="1" s="1"/>
  <c r="F13" i="1"/>
  <c r="D13" i="1"/>
  <c r="D12" i="1" s="1"/>
  <c r="C13" i="1"/>
  <c r="B13" i="1" s="1"/>
  <c r="R12" i="1"/>
  <c r="P12" i="1" s="1"/>
  <c r="Q12" i="1"/>
  <c r="T11" i="1"/>
  <c r="S11" i="1" s="1"/>
  <c r="R11" i="1"/>
  <c r="U11" i="1" s="1"/>
  <c r="Q11" i="1"/>
  <c r="P11" i="1" s="1"/>
  <c r="K11" i="1"/>
  <c r="N11" i="1" s="1"/>
  <c r="J11" i="1"/>
  <c r="M11" i="1" s="1"/>
  <c r="G11" i="1"/>
  <c r="D11" i="1"/>
  <c r="C11" i="1"/>
  <c r="F11" i="1" s="1"/>
  <c r="E11" i="1" s="1"/>
  <c r="B11" i="1"/>
  <c r="U10" i="1"/>
  <c r="T10" i="1"/>
  <c r="S10" i="1"/>
  <c r="R10" i="1"/>
  <c r="Q10" i="1"/>
  <c r="P10" i="1" s="1"/>
  <c r="M10" i="1"/>
  <c r="K10" i="1"/>
  <c r="N10" i="1" s="1"/>
  <c r="J10" i="1"/>
  <c r="I10" i="1" s="1"/>
  <c r="D10" i="1"/>
  <c r="G10" i="1" s="1"/>
  <c r="C10" i="1"/>
  <c r="F10" i="1" s="1"/>
  <c r="E10" i="1" s="1"/>
  <c r="R9" i="1"/>
  <c r="U9" i="1" s="1"/>
  <c r="Q9" i="1"/>
  <c r="T9" i="1" s="1"/>
  <c r="N9" i="1"/>
  <c r="M9" i="1"/>
  <c r="L9" i="1" s="1"/>
  <c r="K9" i="1"/>
  <c r="I9" i="1" s="1"/>
  <c r="J9" i="1"/>
  <c r="G9" i="1"/>
  <c r="E9" i="1" s="1"/>
  <c r="F9" i="1"/>
  <c r="D9" i="1"/>
  <c r="B9" i="1" s="1"/>
  <c r="C9" i="1"/>
  <c r="U8" i="1"/>
  <c r="S8" i="1" s="1"/>
  <c r="T8" i="1"/>
  <c r="R8" i="1"/>
  <c r="P8" i="1" s="1"/>
  <c r="Q8" i="1"/>
  <c r="K8" i="1"/>
  <c r="N8" i="1" s="1"/>
  <c r="J8" i="1"/>
  <c r="M8" i="1" s="1"/>
  <c r="I8" i="1"/>
  <c r="D8" i="1"/>
  <c r="G8" i="1" s="1"/>
  <c r="C8" i="1"/>
  <c r="F8" i="1" s="1"/>
  <c r="R7" i="1"/>
  <c r="U7" i="1" s="1"/>
  <c r="Q7" i="1"/>
  <c r="Q6" i="1" s="1"/>
  <c r="P6" i="1" s="1"/>
  <c r="N7" i="1"/>
  <c r="M7" i="1"/>
  <c r="L7" i="1" s="1"/>
  <c r="K7" i="1"/>
  <c r="I7" i="1" s="1"/>
  <c r="J7" i="1"/>
  <c r="G7" i="1"/>
  <c r="F7" i="1"/>
  <c r="D7" i="1"/>
  <c r="B7" i="1" s="1"/>
  <c r="C7" i="1"/>
  <c r="R6" i="1"/>
  <c r="J6" i="1"/>
  <c r="C6" i="1"/>
  <c r="S30" i="2" l="1"/>
  <c r="S6" i="2"/>
  <c r="T12" i="2"/>
  <c r="U12" i="2"/>
  <c r="T36" i="2"/>
  <c r="T24" i="2"/>
  <c r="U6" i="2"/>
  <c r="E19" i="1"/>
  <c r="F18" i="1"/>
  <c r="S37" i="1"/>
  <c r="S36" i="1" s="1"/>
  <c r="T36" i="1"/>
  <c r="I42" i="1"/>
  <c r="L8" i="1"/>
  <c r="E41" i="1"/>
  <c r="E14" i="1"/>
  <c r="E17" i="1"/>
  <c r="L22" i="1"/>
  <c r="S25" i="1"/>
  <c r="T24" i="1"/>
  <c r="N6" i="1"/>
  <c r="L19" i="1"/>
  <c r="L18" i="1" s="1"/>
  <c r="M18" i="1"/>
  <c r="L23" i="1"/>
  <c r="E29" i="1"/>
  <c r="E33" i="1"/>
  <c r="L45" i="1"/>
  <c r="M12" i="1"/>
  <c r="S15" i="1"/>
  <c r="E25" i="1"/>
  <c r="E24" i="1" s="1"/>
  <c r="U24" i="1"/>
  <c r="E34" i="1"/>
  <c r="S39" i="1"/>
  <c r="U6" i="1"/>
  <c r="L10" i="1"/>
  <c r="L6" i="1" s="1"/>
  <c r="E21" i="1"/>
  <c r="M36" i="1"/>
  <c r="E43" i="1"/>
  <c r="E42" i="1" s="1"/>
  <c r="F42" i="1"/>
  <c r="F6" i="1"/>
  <c r="E8" i="1"/>
  <c r="L14" i="1"/>
  <c r="L12" i="1" s="1"/>
  <c r="E22" i="1"/>
  <c r="S27" i="1"/>
  <c r="G6" i="1"/>
  <c r="S9" i="1"/>
  <c r="L11" i="1"/>
  <c r="S13" i="1"/>
  <c r="S12" i="1" s="1"/>
  <c r="T12" i="1"/>
  <c r="M24" i="1"/>
  <c r="S28" i="1"/>
  <c r="E31" i="1"/>
  <c r="E30" i="1" s="1"/>
  <c r="F30" i="1"/>
  <c r="S32" i="1"/>
  <c r="L38" i="1"/>
  <c r="L36" i="1" s="1"/>
  <c r="G42" i="1"/>
  <c r="E7" i="1"/>
  <c r="B10" i="1"/>
  <c r="I11" i="1"/>
  <c r="F12" i="1"/>
  <c r="B14" i="1"/>
  <c r="I15" i="1"/>
  <c r="P16" i="1"/>
  <c r="K18" i="1"/>
  <c r="I18" i="1" s="1"/>
  <c r="T18" i="1"/>
  <c r="I19" i="1"/>
  <c r="P20" i="1"/>
  <c r="B22" i="1"/>
  <c r="I23" i="1"/>
  <c r="F24" i="1"/>
  <c r="B26" i="1"/>
  <c r="I27" i="1"/>
  <c r="P28" i="1"/>
  <c r="K30" i="1"/>
  <c r="I30" i="1" s="1"/>
  <c r="T30" i="1"/>
  <c r="I31" i="1"/>
  <c r="P32" i="1"/>
  <c r="B34" i="1"/>
  <c r="I35" i="1"/>
  <c r="F36" i="1"/>
  <c r="B38" i="1"/>
  <c r="I39" i="1"/>
  <c r="P40" i="1"/>
  <c r="K42" i="1"/>
  <c r="T42" i="1"/>
  <c r="I43" i="1"/>
  <c r="P44" i="1"/>
  <c r="B46" i="1"/>
  <c r="B47" i="1"/>
  <c r="K6" i="1"/>
  <c r="I6" i="1" s="1"/>
  <c r="P7" i="1"/>
  <c r="B8" i="1"/>
  <c r="P9" i="1"/>
  <c r="D6" i="1"/>
  <c r="B6" i="1" s="1"/>
  <c r="M6" i="1"/>
  <c r="J12" i="1"/>
  <c r="I12" i="1" s="1"/>
  <c r="G13" i="1"/>
  <c r="G12" i="1" s="1"/>
  <c r="N14" i="1"/>
  <c r="N12" i="1" s="1"/>
  <c r="U19" i="1"/>
  <c r="U18" i="1" s="1"/>
  <c r="J24" i="1"/>
  <c r="I24" i="1" s="1"/>
  <c r="G25" i="1"/>
  <c r="G24" i="1" s="1"/>
  <c r="N26" i="1"/>
  <c r="L26" i="1" s="1"/>
  <c r="L24" i="1" s="1"/>
  <c r="U31" i="1"/>
  <c r="U30" i="1" s="1"/>
  <c r="J36" i="1"/>
  <c r="I36" i="1" s="1"/>
  <c r="G37" i="1"/>
  <c r="G36" i="1" s="1"/>
  <c r="N38" i="1"/>
  <c r="N36" i="1" s="1"/>
  <c r="U43" i="1"/>
  <c r="U42" i="1" s="1"/>
  <c r="N46" i="1"/>
  <c r="N42" i="1" s="1"/>
  <c r="N47" i="1"/>
  <c r="L47" i="1" s="1"/>
  <c r="M31" i="1"/>
  <c r="M43" i="1"/>
  <c r="T7" i="1"/>
  <c r="C12" i="1"/>
  <c r="B12" i="1" s="1"/>
  <c r="Q18" i="1"/>
  <c r="P18" i="1" s="1"/>
  <c r="C24" i="1"/>
  <c r="B24" i="1" s="1"/>
  <c r="Q30" i="1"/>
  <c r="P30" i="1" s="1"/>
  <c r="C36" i="1"/>
  <c r="B36" i="1" s="1"/>
  <c r="Q42" i="1"/>
  <c r="P42" i="1" s="1"/>
  <c r="N24" i="1"/>
  <c r="X6" i="1" l="1"/>
  <c r="B5" i="1"/>
  <c r="C5" i="1"/>
  <c r="L43" i="1"/>
  <c r="L42" i="1" s="1"/>
  <c r="M42" i="1"/>
  <c r="L31" i="1"/>
  <c r="L30" i="1" s="1"/>
  <c r="M30" i="1"/>
  <c r="F5" i="1" s="1"/>
  <c r="X7" i="1"/>
  <c r="Y7" i="1" s="1"/>
  <c r="G5" i="1"/>
  <c r="L46" i="1"/>
  <c r="E37" i="1"/>
  <c r="E36" i="1" s="1"/>
  <c r="S43" i="1"/>
  <c r="S42" i="1" s="1"/>
  <c r="X8" i="1"/>
  <c r="Y8" i="1" s="1"/>
  <c r="S31" i="1"/>
  <c r="S30" i="1" s="1"/>
  <c r="E18" i="1"/>
  <c r="D5" i="1"/>
  <c r="S7" i="1"/>
  <c r="S6" i="1" s="1"/>
  <c r="T6" i="1"/>
  <c r="E6" i="1"/>
  <c r="S19" i="1"/>
  <c r="S18" i="1" s="1"/>
  <c r="S24" i="1"/>
  <c r="E13" i="1"/>
  <c r="E12" i="1" s="1"/>
  <c r="E5" i="1" l="1"/>
  <c r="Y6" i="1"/>
  <c r="Y9" i="1" s="1"/>
</calcChain>
</file>

<file path=xl/sharedStrings.xml><?xml version="1.0" encoding="utf-8"?>
<sst xmlns="http://schemas.openxmlformats.org/spreadsheetml/2006/main" count="116" uniqueCount="85">
  <si>
    <t>＊＊　　年齢別　　人口報告書　　＊＊</t>
    <phoneticPr fontId="3"/>
  </si>
  <si>
    <t>令和３年７月１日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3"/>
  </si>
  <si>
    <t>現在</t>
    <phoneticPr fontId="3"/>
  </si>
  <si>
    <t>年齢</t>
    <phoneticPr fontId="3"/>
  </si>
  <si>
    <t>総数　</t>
    <phoneticPr fontId="3"/>
  </si>
  <si>
    <t>男</t>
    <phoneticPr fontId="3"/>
  </si>
  <si>
    <t>女</t>
    <phoneticPr fontId="3"/>
  </si>
  <si>
    <t>Total</t>
    <phoneticPr fontId="3"/>
  </si>
  <si>
    <t>Men</t>
    <phoneticPr fontId="3"/>
  </si>
  <si>
    <t>Women</t>
    <phoneticPr fontId="3"/>
  </si>
  <si>
    <t>年齢　</t>
    <phoneticPr fontId="3"/>
  </si>
  <si>
    <t>総数　</t>
    <phoneticPr fontId="3"/>
  </si>
  <si>
    <t>Men</t>
    <phoneticPr fontId="3"/>
  </si>
  <si>
    <t>Women</t>
    <phoneticPr fontId="3"/>
  </si>
  <si>
    <t>年齢　</t>
    <phoneticPr fontId="3"/>
  </si>
  <si>
    <t>総数</t>
    <phoneticPr fontId="3"/>
  </si>
  <si>
    <t>男</t>
    <phoneticPr fontId="3"/>
  </si>
  <si>
    <t>総数</t>
    <rPh sb="0" eb="2">
      <t>ソウスウ</t>
    </rPh>
    <phoneticPr fontId="3"/>
  </si>
  <si>
    <t>年齢</t>
    <rPh sb="0" eb="2">
      <t>ネンレイ</t>
    </rPh>
    <phoneticPr fontId="3"/>
  </si>
  <si>
    <t>人数</t>
    <rPh sb="0" eb="2">
      <t>ニンズウ</t>
    </rPh>
    <phoneticPr fontId="3"/>
  </si>
  <si>
    <t>Per/All</t>
    <phoneticPr fontId="3"/>
  </si>
  <si>
    <t>0- 4</t>
    <phoneticPr fontId="3"/>
  </si>
  <si>
    <t xml:space="preserve"> 35- 39</t>
    <phoneticPr fontId="3"/>
  </si>
  <si>
    <t xml:space="preserve"> 70- 74</t>
    <phoneticPr fontId="3"/>
  </si>
  <si>
    <t>0-14</t>
    <phoneticPr fontId="3"/>
  </si>
  <si>
    <t>15-64</t>
    <phoneticPr fontId="3"/>
  </si>
  <si>
    <t>65-</t>
    <phoneticPr fontId="3"/>
  </si>
  <si>
    <t xml:space="preserve"> 5- 9</t>
    <phoneticPr fontId="3"/>
  </si>
  <si>
    <t xml:space="preserve"> 40- 44</t>
    <phoneticPr fontId="3"/>
  </si>
  <si>
    <t xml:space="preserve"> 75- 79</t>
    <phoneticPr fontId="3"/>
  </si>
  <si>
    <t xml:space="preserve"> 10- 14</t>
    <phoneticPr fontId="3"/>
  </si>
  <si>
    <t xml:space="preserve"> 45- 49</t>
    <phoneticPr fontId="3"/>
  </si>
  <si>
    <t xml:space="preserve"> 80- 84</t>
    <phoneticPr fontId="3"/>
  </si>
  <si>
    <t xml:space="preserve"> 15- 19</t>
    <phoneticPr fontId="3"/>
  </si>
  <si>
    <t xml:space="preserve"> 50- 54</t>
    <phoneticPr fontId="3"/>
  </si>
  <si>
    <t xml:space="preserve"> 85- 89</t>
    <phoneticPr fontId="3"/>
  </si>
  <si>
    <t xml:space="preserve"> 20- 24</t>
    <phoneticPr fontId="3"/>
  </si>
  <si>
    <t xml:space="preserve"> 55- 59</t>
    <phoneticPr fontId="3"/>
  </si>
  <si>
    <t xml:space="preserve"> 90- 94</t>
    <phoneticPr fontId="3"/>
  </si>
  <si>
    <t xml:space="preserve"> 25- 29</t>
    <phoneticPr fontId="3"/>
  </si>
  <si>
    <t xml:space="preserve"> 60- 64</t>
    <phoneticPr fontId="3"/>
  </si>
  <si>
    <t xml:space="preserve"> 95- 99</t>
    <phoneticPr fontId="3"/>
  </si>
  <si>
    <t xml:space="preserve"> 30- 34</t>
    <phoneticPr fontId="3"/>
  </si>
  <si>
    <t xml:space="preserve"> 65- 69</t>
    <phoneticPr fontId="3"/>
  </si>
  <si>
    <t xml:space="preserve"> 100-</t>
    <phoneticPr fontId="3"/>
  </si>
  <si>
    <t>ｿﾚｲｼﾞｮｳ</t>
    <phoneticPr fontId="3"/>
  </si>
  <si>
    <t>ﾌｼｮｳ</t>
    <phoneticPr fontId="3"/>
  </si>
  <si>
    <t>Old.Av.</t>
    <phoneticPr fontId="3"/>
  </si>
  <si>
    <t>Total</t>
    <phoneticPr fontId="3"/>
  </si>
  <si>
    <t>Men</t>
    <phoneticPr fontId="3"/>
  </si>
  <si>
    <t>＊＊　　年齢別　　人口報告書　　＊＊</t>
    <phoneticPr fontId="3"/>
  </si>
  <si>
    <t>令和３年６月１日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3"/>
  </si>
  <si>
    <t>現在</t>
    <phoneticPr fontId="3"/>
  </si>
  <si>
    <t>年齢</t>
    <phoneticPr fontId="3"/>
  </si>
  <si>
    <t>女</t>
    <phoneticPr fontId="3"/>
  </si>
  <si>
    <t>Women</t>
    <phoneticPr fontId="3"/>
  </si>
  <si>
    <t>総数</t>
    <phoneticPr fontId="3"/>
  </si>
  <si>
    <t>Per/All</t>
    <phoneticPr fontId="3"/>
  </si>
  <si>
    <t>0- 4</t>
    <phoneticPr fontId="3"/>
  </si>
  <si>
    <t xml:space="preserve"> 35- 39</t>
    <phoneticPr fontId="3"/>
  </si>
  <si>
    <t xml:space="preserve"> 70- 74</t>
    <phoneticPr fontId="3"/>
  </si>
  <si>
    <t>0-14</t>
    <phoneticPr fontId="3"/>
  </si>
  <si>
    <t>15-64</t>
    <phoneticPr fontId="3"/>
  </si>
  <si>
    <t>65-</t>
    <phoneticPr fontId="3"/>
  </si>
  <si>
    <t xml:space="preserve"> 5- 9</t>
    <phoneticPr fontId="3"/>
  </si>
  <si>
    <t xml:space="preserve"> 40- 44</t>
    <phoneticPr fontId="3"/>
  </si>
  <si>
    <t xml:space="preserve"> 75- 79</t>
    <phoneticPr fontId="3"/>
  </si>
  <si>
    <t xml:space="preserve"> 10- 14</t>
    <phoneticPr fontId="3"/>
  </si>
  <si>
    <t xml:space="preserve"> 45- 49</t>
    <phoneticPr fontId="3"/>
  </si>
  <si>
    <t xml:space="preserve"> 80- 84</t>
    <phoneticPr fontId="3"/>
  </si>
  <si>
    <t xml:space="preserve"> 15- 19</t>
    <phoneticPr fontId="3"/>
  </si>
  <si>
    <t xml:space="preserve"> 50- 54</t>
    <phoneticPr fontId="3"/>
  </si>
  <si>
    <t xml:space="preserve"> 85- 89</t>
    <phoneticPr fontId="3"/>
  </si>
  <si>
    <t xml:space="preserve"> 20- 24</t>
    <phoneticPr fontId="3"/>
  </si>
  <si>
    <t xml:space="preserve"> 55- 59</t>
    <phoneticPr fontId="3"/>
  </si>
  <si>
    <t xml:space="preserve"> 90- 94</t>
    <phoneticPr fontId="3"/>
  </si>
  <si>
    <t xml:space="preserve"> 25- 29</t>
    <phoneticPr fontId="3"/>
  </si>
  <si>
    <t xml:space="preserve"> 60- 64</t>
    <phoneticPr fontId="3"/>
  </si>
  <si>
    <t xml:space="preserve"> 95- 99</t>
    <phoneticPr fontId="3"/>
  </si>
  <si>
    <t xml:space="preserve"> 30- 34</t>
    <phoneticPr fontId="3"/>
  </si>
  <si>
    <t xml:space="preserve"> 65- 69</t>
    <phoneticPr fontId="3"/>
  </si>
  <si>
    <t xml:space="preserve"> 100-</t>
    <phoneticPr fontId="3"/>
  </si>
  <si>
    <t>ｿﾚｲｼﾞｮｳ</t>
    <phoneticPr fontId="3"/>
  </si>
  <si>
    <t>ﾌｼｮｳ</t>
    <phoneticPr fontId="3"/>
  </si>
  <si>
    <t>Old.Av.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</si>
</sst>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0.000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0"/>
      <name val="Tahoma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2" xfId="1" applyNumberFormat="1" applyBorder="1">
      <alignment vertical="center"/>
    </xf>
    <xf numFmtId="0" fontId="1" fillId="0" borderId="2" xfId="1" applyBorder="1">
      <alignment vertical="center"/>
    </xf>
    <xf numFmtId="0" fontId="4" fillId="3" borderId="2" xfId="1" applyFont="1" applyFill="1" applyBorder="1">
      <alignment vertical="center"/>
    </xf>
    <xf numFmtId="0" fontId="4" fillId="4" borderId="2" xfId="1" applyFont="1" applyFill="1" applyBorder="1">
      <alignment vertical="center"/>
    </xf>
    <xf numFmtId="0" fontId="4" fillId="5" borderId="2" xfId="1" applyFont="1" applyFill="1" applyBorder="1">
      <alignment vertical="center"/>
    </xf>
    <xf numFmtId="0" fontId="1" fillId="0" borderId="2" xfId="1" applyNumberFormat="1" applyFill="1" applyBorder="1">
      <alignment vertical="center"/>
    </xf>
    <xf numFmtId="0" fontId="5" fillId="0" borderId="2" xfId="1" applyNumberFormat="1" applyFont="1" applyBorder="1">
      <alignment vertical="center"/>
    </xf>
    <xf numFmtId="0" fontId="6" fillId="0" borderId="2" xfId="1" applyFont="1" applyBorder="1">
      <alignment vertical="center"/>
    </xf>
    <xf numFmtId="0" fontId="6" fillId="3" borderId="2" xfId="1" applyFont="1" applyFill="1" applyBorder="1">
      <alignment vertical="center"/>
    </xf>
    <xf numFmtId="0" fontId="6" fillId="4" borderId="2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5" fillId="0" borderId="2" xfId="1" applyFont="1" applyBorder="1">
      <alignment vertical="center"/>
    </xf>
    <xf numFmtId="176" fontId="5" fillId="0" borderId="2" xfId="1" applyNumberFormat="1" applyFont="1" applyBorder="1">
      <alignment vertical="center"/>
    </xf>
    <xf numFmtId="0" fontId="6" fillId="0" borderId="2" xfId="1" applyNumberFormat="1" applyFont="1" applyBorder="1">
      <alignment vertical="center"/>
    </xf>
    <xf numFmtId="0" fontId="6" fillId="0" borderId="2" xfId="1" applyNumberFormat="1" applyFont="1" applyFill="1" applyBorder="1">
      <alignment vertical="center"/>
    </xf>
    <xf numFmtId="0" fontId="5" fillId="0" borderId="2" xfId="1" applyFont="1" applyBorder="1" applyAlignment="1">
      <alignment horizontal="center" vertical="center"/>
    </xf>
    <xf numFmtId="176" fontId="4" fillId="0" borderId="2" xfId="1" applyNumberFormat="1" applyFont="1" applyBorder="1">
      <alignment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Protection="1">
      <alignment vertical="center"/>
      <protection locked="0"/>
    </xf>
    <xf numFmtId="0" fontId="6" fillId="4" borderId="2" xfId="1" applyFont="1" applyFill="1" applyBorder="1" applyProtection="1">
      <alignment vertical="center"/>
      <protection locked="0"/>
    </xf>
    <xf numFmtId="0" fontId="6" fillId="5" borderId="2" xfId="1" applyFont="1" applyFill="1" applyBorder="1" applyProtection="1">
      <alignment vertical="center"/>
      <protection locked="0"/>
    </xf>
    <xf numFmtId="0" fontId="6" fillId="0" borderId="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58" fontId="0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ill="1" applyBorder="1" applyAlignment="1" applyProtection="1">
      <alignment horizontal="right" vertical="center"/>
      <protection locked="0"/>
    </xf>
    <xf numFmtId="0" fontId="6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4066;&#27665;&#29983;&#27963;&#37096;\&#24066;&#27665;&#35506;\&#20303;&#27665;&#35352;&#37682;&#20418;\&#26376;&#22577;&#12539;&#24180;&#22577;&#38306;&#20418;\&#26376;&#22577;\ACROCITY&#26376;&#22577;&#12539;&#32113;&#35336;&#36039;&#26009;\20210701_&#24066;&#27665;&#35506;\02_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_日本人"/>
      <sheetName val="入力用_外国人"/>
      <sheetName val="入力用_日本人＋外国人"/>
      <sheetName val="入力用_基準日"/>
      <sheetName val="★日本人＋外国人"/>
      <sheetName val="★日本人"/>
      <sheetName val="★外国人"/>
      <sheetName val="20201201_日本人"/>
      <sheetName val="20201201_外国人"/>
      <sheetName val="20201201_日本人＋外国人"/>
      <sheetName val="20210101_日本人"/>
      <sheetName val="20210101_外国人"/>
      <sheetName val="20210101_日本人＋外国人"/>
      <sheetName val="20210201_日本人"/>
      <sheetName val="20210201_外国人"/>
      <sheetName val="20210201_日本人＋外国人"/>
      <sheetName val="20210301_日本人"/>
      <sheetName val="20210301_外国人"/>
      <sheetName val="20210301_日本人＋外国人"/>
      <sheetName val="20210401_日本人"/>
      <sheetName val="20210401_外国人"/>
      <sheetName val="20210401_日本人＋外国人"/>
      <sheetName val="20210501_日本人"/>
      <sheetName val="20210501_外国人"/>
      <sheetName val="20210501_日本人＋外国人"/>
      <sheetName val="20210601_日本人"/>
      <sheetName val="20210601_外国人"/>
      <sheetName val="20210601_日本人＋外国人"/>
      <sheetName val="20210701_日本人"/>
      <sheetName val="20210701_外国人"/>
      <sheetName val="20210701_日本人＋外国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304</v>
          </cell>
          <cell r="D7">
            <v>290</v>
          </cell>
          <cell r="J7">
            <v>491</v>
          </cell>
          <cell r="K7">
            <v>561</v>
          </cell>
          <cell r="Q7">
            <v>427</v>
          </cell>
          <cell r="R7">
            <v>432</v>
          </cell>
        </row>
        <row r="8">
          <cell r="C8">
            <v>322</v>
          </cell>
          <cell r="D8">
            <v>343</v>
          </cell>
          <cell r="J8">
            <v>520</v>
          </cell>
          <cell r="K8">
            <v>564</v>
          </cell>
          <cell r="Q8">
            <v>473</v>
          </cell>
          <cell r="R8">
            <v>505</v>
          </cell>
        </row>
        <row r="9">
          <cell r="C9">
            <v>337</v>
          </cell>
          <cell r="D9">
            <v>313</v>
          </cell>
          <cell r="J9">
            <v>575</v>
          </cell>
          <cell r="K9">
            <v>551</v>
          </cell>
          <cell r="Q9">
            <v>508</v>
          </cell>
          <cell r="R9">
            <v>569</v>
          </cell>
        </row>
        <row r="10">
          <cell r="C10">
            <v>367</v>
          </cell>
          <cell r="D10">
            <v>349</v>
          </cell>
          <cell r="J10">
            <v>577</v>
          </cell>
          <cell r="K10">
            <v>612</v>
          </cell>
          <cell r="Q10">
            <v>485</v>
          </cell>
          <cell r="R10">
            <v>571</v>
          </cell>
        </row>
        <row r="11">
          <cell r="C11">
            <v>400</v>
          </cell>
          <cell r="D11">
            <v>325</v>
          </cell>
          <cell r="J11">
            <v>553</v>
          </cell>
          <cell r="K11">
            <v>568</v>
          </cell>
          <cell r="Q11">
            <v>452</v>
          </cell>
          <cell r="R11">
            <v>547</v>
          </cell>
        </row>
        <row r="13">
          <cell r="C13">
            <v>353</v>
          </cell>
          <cell r="D13">
            <v>312</v>
          </cell>
          <cell r="J13">
            <v>575</v>
          </cell>
          <cell r="K13">
            <v>602</v>
          </cell>
          <cell r="Q13">
            <v>301</v>
          </cell>
          <cell r="R13">
            <v>357</v>
          </cell>
        </row>
        <row r="14">
          <cell r="C14">
            <v>358</v>
          </cell>
          <cell r="D14">
            <v>358</v>
          </cell>
          <cell r="J14">
            <v>610</v>
          </cell>
          <cell r="K14">
            <v>580</v>
          </cell>
          <cell r="Q14">
            <v>317</v>
          </cell>
          <cell r="R14">
            <v>427</v>
          </cell>
        </row>
        <row r="15">
          <cell r="C15">
            <v>334</v>
          </cell>
          <cell r="D15">
            <v>343</v>
          </cell>
          <cell r="J15">
            <v>604</v>
          </cell>
          <cell r="K15">
            <v>604</v>
          </cell>
          <cell r="Q15">
            <v>351</v>
          </cell>
          <cell r="R15">
            <v>512</v>
          </cell>
        </row>
        <row r="16">
          <cell r="C16">
            <v>339</v>
          </cell>
          <cell r="D16">
            <v>335</v>
          </cell>
          <cell r="J16">
            <v>654</v>
          </cell>
          <cell r="K16">
            <v>606</v>
          </cell>
          <cell r="Q16">
            <v>364</v>
          </cell>
          <cell r="R16">
            <v>469</v>
          </cell>
        </row>
        <row r="17">
          <cell r="C17">
            <v>336</v>
          </cell>
          <cell r="D17">
            <v>307</v>
          </cell>
          <cell r="J17">
            <v>652</v>
          </cell>
          <cell r="K17">
            <v>582</v>
          </cell>
          <cell r="Q17">
            <v>320</v>
          </cell>
          <cell r="R17">
            <v>496</v>
          </cell>
        </row>
        <row r="19">
          <cell r="C19">
            <v>311</v>
          </cell>
          <cell r="D19">
            <v>320</v>
          </cell>
          <cell r="J19">
            <v>629</v>
          </cell>
          <cell r="K19">
            <v>643</v>
          </cell>
          <cell r="Q19">
            <v>310</v>
          </cell>
          <cell r="R19">
            <v>437</v>
          </cell>
        </row>
        <row r="20">
          <cell r="C20">
            <v>317</v>
          </cell>
          <cell r="D20">
            <v>282</v>
          </cell>
          <cell r="J20">
            <v>630</v>
          </cell>
          <cell r="K20">
            <v>658</v>
          </cell>
          <cell r="Q20">
            <v>281</v>
          </cell>
          <cell r="R20">
            <v>422</v>
          </cell>
        </row>
        <row r="21">
          <cell r="C21">
            <v>313</v>
          </cell>
          <cell r="D21">
            <v>291</v>
          </cell>
          <cell r="J21">
            <v>675</v>
          </cell>
          <cell r="K21">
            <v>653</v>
          </cell>
          <cell r="Q21">
            <v>238</v>
          </cell>
          <cell r="R21">
            <v>356</v>
          </cell>
        </row>
        <row r="22">
          <cell r="C22">
            <v>335</v>
          </cell>
          <cell r="D22">
            <v>299</v>
          </cell>
          <cell r="J22">
            <v>688</v>
          </cell>
          <cell r="K22">
            <v>696</v>
          </cell>
          <cell r="Q22">
            <v>257</v>
          </cell>
          <cell r="R22">
            <v>385</v>
          </cell>
        </row>
        <row r="23">
          <cell r="C23">
            <v>293</v>
          </cell>
          <cell r="D23">
            <v>276</v>
          </cell>
          <cell r="J23">
            <v>679</v>
          </cell>
          <cell r="K23">
            <v>646</v>
          </cell>
          <cell r="Q23">
            <v>219</v>
          </cell>
          <cell r="R23">
            <v>371</v>
          </cell>
        </row>
        <row r="25">
          <cell r="C25">
            <v>296</v>
          </cell>
          <cell r="D25">
            <v>284</v>
          </cell>
          <cell r="J25">
            <v>648</v>
          </cell>
          <cell r="K25">
            <v>655</v>
          </cell>
          <cell r="Q25">
            <v>241</v>
          </cell>
          <cell r="R25">
            <v>386</v>
          </cell>
        </row>
        <row r="26">
          <cell r="C26">
            <v>285</v>
          </cell>
          <cell r="D26">
            <v>319</v>
          </cell>
          <cell r="J26">
            <v>670</v>
          </cell>
          <cell r="K26">
            <v>703</v>
          </cell>
          <cell r="Q26">
            <v>197</v>
          </cell>
          <cell r="R26">
            <v>369</v>
          </cell>
        </row>
        <row r="27">
          <cell r="C27">
            <v>324</v>
          </cell>
          <cell r="D27">
            <v>295</v>
          </cell>
          <cell r="J27">
            <v>711</v>
          </cell>
          <cell r="K27">
            <v>664</v>
          </cell>
          <cell r="Q27">
            <v>178</v>
          </cell>
          <cell r="R27">
            <v>291</v>
          </cell>
        </row>
        <row r="28">
          <cell r="C28">
            <v>348</v>
          </cell>
          <cell r="D28">
            <v>321</v>
          </cell>
          <cell r="J28">
            <v>674</v>
          </cell>
          <cell r="K28">
            <v>680</v>
          </cell>
          <cell r="Q28">
            <v>163</v>
          </cell>
          <cell r="R28">
            <v>282</v>
          </cell>
        </row>
        <row r="29">
          <cell r="C29">
            <v>363</v>
          </cell>
          <cell r="D29">
            <v>324</v>
          </cell>
          <cell r="J29">
            <v>640</v>
          </cell>
          <cell r="K29">
            <v>582</v>
          </cell>
          <cell r="Q29">
            <v>142</v>
          </cell>
          <cell r="R29">
            <v>243</v>
          </cell>
        </row>
        <row r="31">
          <cell r="C31">
            <v>400</v>
          </cell>
          <cell r="D31">
            <v>365</v>
          </cell>
          <cell r="J31">
            <v>632</v>
          </cell>
          <cell r="K31">
            <v>524</v>
          </cell>
          <cell r="Q31">
            <v>90</v>
          </cell>
          <cell r="R31">
            <v>207</v>
          </cell>
        </row>
        <row r="32">
          <cell r="C32">
            <v>408</v>
          </cell>
          <cell r="D32">
            <v>421</v>
          </cell>
          <cell r="J32">
            <v>655</v>
          </cell>
          <cell r="K32">
            <v>578</v>
          </cell>
          <cell r="Q32">
            <v>67</v>
          </cell>
          <cell r="R32">
            <v>170</v>
          </cell>
        </row>
        <row r="33">
          <cell r="C33">
            <v>496</v>
          </cell>
          <cell r="D33">
            <v>500</v>
          </cell>
          <cell r="J33">
            <v>630</v>
          </cell>
          <cell r="K33">
            <v>495</v>
          </cell>
          <cell r="Q33">
            <v>64</v>
          </cell>
          <cell r="R33">
            <v>144</v>
          </cell>
        </row>
        <row r="34">
          <cell r="C34">
            <v>509</v>
          </cell>
          <cell r="D34">
            <v>537</v>
          </cell>
          <cell r="J34">
            <v>494</v>
          </cell>
          <cell r="K34">
            <v>518</v>
          </cell>
          <cell r="Q34">
            <v>49</v>
          </cell>
          <cell r="R34">
            <v>120</v>
          </cell>
        </row>
        <row r="35">
          <cell r="C35">
            <v>455</v>
          </cell>
          <cell r="D35">
            <v>581</v>
          </cell>
          <cell r="J35">
            <v>476</v>
          </cell>
          <cell r="K35">
            <v>445</v>
          </cell>
          <cell r="Q35">
            <v>39</v>
          </cell>
          <cell r="R35">
            <v>109</v>
          </cell>
        </row>
        <row r="37">
          <cell r="C37">
            <v>487</v>
          </cell>
          <cell r="D37">
            <v>534</v>
          </cell>
          <cell r="J37">
            <v>481</v>
          </cell>
          <cell r="K37">
            <v>487</v>
          </cell>
          <cell r="Q37">
            <v>26</v>
          </cell>
          <cell r="R37">
            <v>67</v>
          </cell>
        </row>
        <row r="38">
          <cell r="C38">
            <v>458</v>
          </cell>
          <cell r="D38">
            <v>518</v>
          </cell>
          <cell r="J38">
            <v>465</v>
          </cell>
          <cell r="K38">
            <v>450</v>
          </cell>
          <cell r="Q38">
            <v>21</v>
          </cell>
          <cell r="R38">
            <v>50</v>
          </cell>
        </row>
        <row r="39">
          <cell r="C39">
            <v>472</v>
          </cell>
          <cell r="D39">
            <v>515</v>
          </cell>
          <cell r="J39">
            <v>432</v>
          </cell>
          <cell r="K39">
            <v>430</v>
          </cell>
          <cell r="Q39">
            <v>10</v>
          </cell>
          <cell r="R39">
            <v>41</v>
          </cell>
        </row>
        <row r="40">
          <cell r="C40">
            <v>440</v>
          </cell>
          <cell r="D40">
            <v>478</v>
          </cell>
          <cell r="J40">
            <v>413</v>
          </cell>
          <cell r="K40">
            <v>417</v>
          </cell>
          <cell r="Q40">
            <v>7</v>
          </cell>
          <cell r="R40">
            <v>26</v>
          </cell>
        </row>
        <row r="41">
          <cell r="C41">
            <v>457</v>
          </cell>
          <cell r="D41">
            <v>520</v>
          </cell>
          <cell r="J41">
            <v>404</v>
          </cell>
          <cell r="K41">
            <v>390</v>
          </cell>
          <cell r="Q41">
            <v>7</v>
          </cell>
          <cell r="R41">
            <v>17</v>
          </cell>
        </row>
        <row r="43">
          <cell r="C43">
            <v>414</v>
          </cell>
          <cell r="D43">
            <v>502</v>
          </cell>
          <cell r="J43">
            <v>421</v>
          </cell>
          <cell r="K43">
            <v>388</v>
          </cell>
          <cell r="Q43">
            <v>6</v>
          </cell>
          <cell r="R43">
            <v>11</v>
          </cell>
        </row>
        <row r="44">
          <cell r="C44">
            <v>451</v>
          </cell>
          <cell r="D44">
            <v>494</v>
          </cell>
          <cell r="J44">
            <v>377</v>
          </cell>
          <cell r="K44">
            <v>401</v>
          </cell>
          <cell r="Q44">
            <v>1</v>
          </cell>
          <cell r="R44">
            <v>11</v>
          </cell>
        </row>
        <row r="45">
          <cell r="C45">
            <v>463</v>
          </cell>
          <cell r="D45">
            <v>487</v>
          </cell>
          <cell r="J45">
            <v>379</v>
          </cell>
          <cell r="K45">
            <v>382</v>
          </cell>
          <cell r="Q45">
            <v>2</v>
          </cell>
          <cell r="R45">
            <v>2</v>
          </cell>
        </row>
        <row r="46">
          <cell r="C46">
            <v>498</v>
          </cell>
          <cell r="D46">
            <v>516</v>
          </cell>
          <cell r="J46">
            <v>386</v>
          </cell>
          <cell r="K46">
            <v>386</v>
          </cell>
          <cell r="Q46">
            <v>0</v>
          </cell>
          <cell r="R46">
            <v>7</v>
          </cell>
        </row>
        <row r="47">
          <cell r="C47">
            <v>482</v>
          </cell>
          <cell r="D47">
            <v>509</v>
          </cell>
          <cell r="J47">
            <v>395</v>
          </cell>
          <cell r="K47">
            <v>431</v>
          </cell>
          <cell r="Q47">
            <v>0</v>
          </cell>
          <cell r="R47">
            <v>0</v>
          </cell>
        </row>
      </sheetData>
      <sheetData sheetId="6" refreshError="1">
        <row r="7">
          <cell r="C7">
            <v>1</v>
          </cell>
          <cell r="D7">
            <v>2</v>
          </cell>
          <cell r="J7">
            <v>17</v>
          </cell>
          <cell r="K7">
            <v>15</v>
          </cell>
          <cell r="Q7">
            <v>2</v>
          </cell>
          <cell r="R7">
            <v>1</v>
          </cell>
        </row>
        <row r="8">
          <cell r="C8">
            <v>2</v>
          </cell>
          <cell r="D8">
            <v>4</v>
          </cell>
          <cell r="J8">
            <v>16</v>
          </cell>
          <cell r="K8">
            <v>16</v>
          </cell>
          <cell r="Q8">
            <v>0</v>
          </cell>
          <cell r="R8">
            <v>4</v>
          </cell>
        </row>
        <row r="9">
          <cell r="C9">
            <v>2</v>
          </cell>
          <cell r="D9">
            <v>3</v>
          </cell>
          <cell r="J9">
            <v>10</v>
          </cell>
          <cell r="K9">
            <v>11</v>
          </cell>
          <cell r="Q9">
            <v>6</v>
          </cell>
          <cell r="R9">
            <v>1</v>
          </cell>
        </row>
        <row r="10">
          <cell r="C10">
            <v>2</v>
          </cell>
          <cell r="D10">
            <v>0</v>
          </cell>
          <cell r="J10">
            <v>14</v>
          </cell>
          <cell r="K10">
            <v>17</v>
          </cell>
          <cell r="Q10">
            <v>1</v>
          </cell>
          <cell r="R10">
            <v>3</v>
          </cell>
        </row>
        <row r="11">
          <cell r="C11">
            <v>7</v>
          </cell>
          <cell r="D11">
            <v>3</v>
          </cell>
          <cell r="J11">
            <v>13</v>
          </cell>
          <cell r="K11">
            <v>19</v>
          </cell>
          <cell r="Q11">
            <v>0</v>
          </cell>
          <cell r="R11">
            <v>4</v>
          </cell>
        </row>
        <row r="13">
          <cell r="C13">
            <v>1</v>
          </cell>
          <cell r="D13">
            <v>1</v>
          </cell>
          <cell r="J13">
            <v>17</v>
          </cell>
          <cell r="K13">
            <v>19</v>
          </cell>
          <cell r="Q13">
            <v>5</v>
          </cell>
          <cell r="R13">
            <v>3</v>
          </cell>
        </row>
        <row r="14">
          <cell r="C14">
            <v>4</v>
          </cell>
          <cell r="D14">
            <v>4</v>
          </cell>
          <cell r="J14">
            <v>14</v>
          </cell>
          <cell r="K14">
            <v>10</v>
          </cell>
          <cell r="Q14">
            <v>3</v>
          </cell>
          <cell r="R14">
            <v>0</v>
          </cell>
        </row>
        <row r="15">
          <cell r="C15">
            <v>6</v>
          </cell>
          <cell r="D15">
            <v>3</v>
          </cell>
          <cell r="J15">
            <v>13</v>
          </cell>
          <cell r="K15">
            <v>13</v>
          </cell>
          <cell r="Q15">
            <v>0</v>
          </cell>
          <cell r="R15">
            <v>1</v>
          </cell>
        </row>
        <row r="16">
          <cell r="C16">
            <v>5</v>
          </cell>
          <cell r="D16">
            <v>2</v>
          </cell>
          <cell r="J16">
            <v>8</v>
          </cell>
          <cell r="K16">
            <v>12</v>
          </cell>
          <cell r="Q16">
            <v>2</v>
          </cell>
          <cell r="R16">
            <v>1</v>
          </cell>
        </row>
        <row r="17">
          <cell r="C17">
            <v>4</v>
          </cell>
          <cell r="D17">
            <v>5</v>
          </cell>
          <cell r="J17">
            <v>14</v>
          </cell>
          <cell r="K17">
            <v>15</v>
          </cell>
          <cell r="Q17">
            <v>1</v>
          </cell>
          <cell r="R17">
            <v>0</v>
          </cell>
        </row>
        <row r="19">
          <cell r="C19">
            <v>0</v>
          </cell>
          <cell r="D19">
            <v>1</v>
          </cell>
          <cell r="J19">
            <v>8</v>
          </cell>
          <cell r="K19">
            <v>13</v>
          </cell>
          <cell r="Q19">
            <v>0</v>
          </cell>
          <cell r="R19">
            <v>1</v>
          </cell>
        </row>
        <row r="20">
          <cell r="C20">
            <v>1</v>
          </cell>
          <cell r="D20">
            <v>2</v>
          </cell>
          <cell r="J20">
            <v>12</v>
          </cell>
          <cell r="K20">
            <v>11</v>
          </cell>
          <cell r="Q20">
            <v>0</v>
          </cell>
          <cell r="R20">
            <v>0</v>
          </cell>
        </row>
        <row r="21">
          <cell r="C21">
            <v>4</v>
          </cell>
          <cell r="D21">
            <v>3</v>
          </cell>
          <cell r="J21">
            <v>8</v>
          </cell>
          <cell r="K21">
            <v>16</v>
          </cell>
          <cell r="Q21">
            <v>1</v>
          </cell>
          <cell r="R21">
            <v>0</v>
          </cell>
        </row>
        <row r="22">
          <cell r="C22">
            <v>2</v>
          </cell>
          <cell r="D22">
            <v>5</v>
          </cell>
          <cell r="J22">
            <v>13</v>
          </cell>
          <cell r="K22">
            <v>10</v>
          </cell>
          <cell r="Q22">
            <v>0</v>
          </cell>
          <cell r="R22">
            <v>0</v>
          </cell>
        </row>
        <row r="23">
          <cell r="C23">
            <v>1</v>
          </cell>
          <cell r="D23">
            <v>3</v>
          </cell>
          <cell r="J23">
            <v>13</v>
          </cell>
          <cell r="K23">
            <v>12</v>
          </cell>
          <cell r="Q23">
            <v>0</v>
          </cell>
          <cell r="R23">
            <v>0</v>
          </cell>
        </row>
        <row r="25">
          <cell r="C25">
            <v>4</v>
          </cell>
          <cell r="D25">
            <v>2</v>
          </cell>
          <cell r="J25">
            <v>8</v>
          </cell>
          <cell r="K25">
            <v>8</v>
          </cell>
          <cell r="Q25">
            <v>0</v>
          </cell>
          <cell r="R25">
            <v>2</v>
          </cell>
        </row>
        <row r="26">
          <cell r="C26">
            <v>0</v>
          </cell>
          <cell r="D26">
            <v>5</v>
          </cell>
          <cell r="J26">
            <v>7</v>
          </cell>
          <cell r="K26">
            <v>14</v>
          </cell>
          <cell r="Q26">
            <v>0</v>
          </cell>
          <cell r="R26">
            <v>0</v>
          </cell>
        </row>
        <row r="27">
          <cell r="C27">
            <v>0</v>
          </cell>
          <cell r="D27">
            <v>2</v>
          </cell>
          <cell r="J27">
            <v>4</v>
          </cell>
          <cell r="K27">
            <v>10</v>
          </cell>
          <cell r="Q27">
            <v>1</v>
          </cell>
          <cell r="R27">
            <v>0</v>
          </cell>
        </row>
        <row r="28">
          <cell r="C28">
            <v>2</v>
          </cell>
          <cell r="D28">
            <v>1</v>
          </cell>
          <cell r="J28">
            <v>5</v>
          </cell>
          <cell r="K28">
            <v>7</v>
          </cell>
          <cell r="Q28">
            <v>0</v>
          </cell>
          <cell r="R28">
            <v>1</v>
          </cell>
        </row>
        <row r="29">
          <cell r="C29">
            <v>5</v>
          </cell>
          <cell r="D29">
            <v>5</v>
          </cell>
          <cell r="J29">
            <v>8</v>
          </cell>
          <cell r="K29">
            <v>8</v>
          </cell>
          <cell r="Q29">
            <v>1</v>
          </cell>
          <cell r="R29">
            <v>0</v>
          </cell>
        </row>
        <row r="31">
          <cell r="C31">
            <v>17</v>
          </cell>
          <cell r="D31">
            <v>9</v>
          </cell>
          <cell r="J31">
            <v>11</v>
          </cell>
          <cell r="K31">
            <v>11</v>
          </cell>
          <cell r="Q31">
            <v>0</v>
          </cell>
          <cell r="R31">
            <v>1</v>
          </cell>
        </row>
        <row r="32">
          <cell r="C32">
            <v>18</v>
          </cell>
          <cell r="D32">
            <v>9</v>
          </cell>
          <cell r="J32">
            <v>15</v>
          </cell>
          <cell r="K32">
            <v>13</v>
          </cell>
          <cell r="Q32">
            <v>0</v>
          </cell>
          <cell r="R32">
            <v>0</v>
          </cell>
        </row>
        <row r="33">
          <cell r="C33">
            <v>23</v>
          </cell>
          <cell r="D33">
            <v>10</v>
          </cell>
          <cell r="J33">
            <v>10</v>
          </cell>
          <cell r="K33">
            <v>5</v>
          </cell>
          <cell r="Q33">
            <v>0</v>
          </cell>
          <cell r="R33">
            <v>0</v>
          </cell>
        </row>
        <row r="34">
          <cell r="C34">
            <v>22</v>
          </cell>
          <cell r="D34">
            <v>17</v>
          </cell>
          <cell r="J34">
            <v>3</v>
          </cell>
          <cell r="K34">
            <v>8</v>
          </cell>
          <cell r="Q34">
            <v>0</v>
          </cell>
          <cell r="R34">
            <v>0</v>
          </cell>
        </row>
        <row r="35">
          <cell r="C35">
            <v>20</v>
          </cell>
          <cell r="D35">
            <v>22</v>
          </cell>
          <cell r="J35">
            <v>4</v>
          </cell>
          <cell r="K35">
            <v>5</v>
          </cell>
          <cell r="Q35">
            <v>0</v>
          </cell>
          <cell r="R35">
            <v>0</v>
          </cell>
        </row>
        <row r="37">
          <cell r="C37">
            <v>23</v>
          </cell>
          <cell r="D37">
            <v>16</v>
          </cell>
          <cell r="J37">
            <v>6</v>
          </cell>
          <cell r="K37">
            <v>5</v>
          </cell>
          <cell r="Q37">
            <v>0</v>
          </cell>
          <cell r="R37">
            <v>0</v>
          </cell>
        </row>
        <row r="38">
          <cell r="C38">
            <v>23</v>
          </cell>
          <cell r="D38">
            <v>13</v>
          </cell>
          <cell r="J38">
            <v>2</v>
          </cell>
          <cell r="K38">
            <v>4</v>
          </cell>
          <cell r="Q38">
            <v>0</v>
          </cell>
          <cell r="R38">
            <v>0</v>
          </cell>
        </row>
        <row r="39">
          <cell r="C39">
            <v>24</v>
          </cell>
          <cell r="D39">
            <v>19</v>
          </cell>
          <cell r="J39">
            <v>3</v>
          </cell>
          <cell r="K39">
            <v>2</v>
          </cell>
          <cell r="Q39">
            <v>1</v>
          </cell>
          <cell r="R39">
            <v>0</v>
          </cell>
        </row>
        <row r="40">
          <cell r="C40">
            <v>14</v>
          </cell>
          <cell r="D40">
            <v>11</v>
          </cell>
          <cell r="J40">
            <v>3</v>
          </cell>
          <cell r="K40">
            <v>6</v>
          </cell>
          <cell r="Q40">
            <v>0</v>
          </cell>
          <cell r="R40">
            <v>0</v>
          </cell>
        </row>
        <row r="41">
          <cell r="C41">
            <v>21</v>
          </cell>
          <cell r="D41">
            <v>19</v>
          </cell>
          <cell r="J41">
            <v>1</v>
          </cell>
          <cell r="K41">
            <v>4</v>
          </cell>
          <cell r="Q41">
            <v>0</v>
          </cell>
          <cell r="R41">
            <v>0</v>
          </cell>
        </row>
        <row r="43">
          <cell r="C43">
            <v>19</v>
          </cell>
          <cell r="D43">
            <v>20</v>
          </cell>
          <cell r="J43">
            <v>3</v>
          </cell>
          <cell r="K43">
            <v>1</v>
          </cell>
          <cell r="Q43">
            <v>0</v>
          </cell>
          <cell r="R43">
            <v>0</v>
          </cell>
        </row>
        <row r="44">
          <cell r="C44">
            <v>16</v>
          </cell>
          <cell r="D44">
            <v>24</v>
          </cell>
          <cell r="J44">
            <v>1</v>
          </cell>
          <cell r="K44">
            <v>1</v>
          </cell>
          <cell r="Q44">
            <v>0</v>
          </cell>
          <cell r="R44">
            <v>0</v>
          </cell>
        </row>
        <row r="45">
          <cell r="C45">
            <v>15</v>
          </cell>
          <cell r="D45">
            <v>24</v>
          </cell>
          <cell r="J45">
            <v>1</v>
          </cell>
          <cell r="K45">
            <v>1</v>
          </cell>
          <cell r="Q45">
            <v>0</v>
          </cell>
          <cell r="R45">
            <v>0</v>
          </cell>
        </row>
        <row r="46">
          <cell r="C46">
            <v>21</v>
          </cell>
          <cell r="D46">
            <v>17</v>
          </cell>
          <cell r="J46">
            <v>3</v>
          </cell>
          <cell r="K46">
            <v>2</v>
          </cell>
          <cell r="Q46">
            <v>0</v>
          </cell>
          <cell r="R46">
            <v>0</v>
          </cell>
        </row>
        <row r="47">
          <cell r="C47">
            <v>18</v>
          </cell>
          <cell r="D47">
            <v>10</v>
          </cell>
          <cell r="J47">
            <v>2</v>
          </cell>
          <cell r="K47">
            <v>1</v>
          </cell>
          <cell r="Q47">
            <v>0</v>
          </cell>
          <cell r="R4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sqref="A1:XFD1048576"/>
    </sheetView>
  </sheetViews>
  <sheetFormatPr defaultRowHeight="13.5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5" width="7.125" style="1" customWidth="1"/>
    <col min="26" max="256" width="9" style="1"/>
    <col min="257" max="257" width="7.125" style="1" bestFit="1" customWidth="1"/>
    <col min="258" max="258" width="7.125" style="1" customWidth="1"/>
    <col min="259" max="260" width="6.5" style="1" bestFit="1" customWidth="1"/>
    <col min="261" max="263" width="0" style="1" hidden="1" customWidth="1"/>
    <col min="264" max="264" width="7.125" style="1" bestFit="1" customWidth="1"/>
    <col min="265" max="265" width="7.125" style="1" customWidth="1"/>
    <col min="266" max="267" width="6.5" style="1" customWidth="1"/>
    <col min="268" max="270" width="0" style="1" hidden="1" customWidth="1"/>
    <col min="271" max="272" width="7.125" style="1" customWidth="1"/>
    <col min="273" max="274" width="6.5" style="1" customWidth="1"/>
    <col min="275" max="277" width="0" style="1" hidden="1" customWidth="1"/>
    <col min="278" max="281" width="7.125" style="1" customWidth="1"/>
    <col min="282" max="512" width="9" style="1"/>
    <col min="513" max="513" width="7.125" style="1" bestFit="1" customWidth="1"/>
    <col min="514" max="514" width="7.125" style="1" customWidth="1"/>
    <col min="515" max="516" width="6.5" style="1" bestFit="1" customWidth="1"/>
    <col min="517" max="519" width="0" style="1" hidden="1" customWidth="1"/>
    <col min="520" max="520" width="7.125" style="1" bestFit="1" customWidth="1"/>
    <col min="521" max="521" width="7.125" style="1" customWidth="1"/>
    <col min="522" max="523" width="6.5" style="1" customWidth="1"/>
    <col min="524" max="526" width="0" style="1" hidden="1" customWidth="1"/>
    <col min="527" max="528" width="7.125" style="1" customWidth="1"/>
    <col min="529" max="530" width="6.5" style="1" customWidth="1"/>
    <col min="531" max="533" width="0" style="1" hidden="1" customWidth="1"/>
    <col min="534" max="537" width="7.125" style="1" customWidth="1"/>
    <col min="538" max="768" width="9" style="1"/>
    <col min="769" max="769" width="7.125" style="1" bestFit="1" customWidth="1"/>
    <col min="770" max="770" width="7.125" style="1" customWidth="1"/>
    <col min="771" max="772" width="6.5" style="1" bestFit="1" customWidth="1"/>
    <col min="773" max="775" width="0" style="1" hidden="1" customWidth="1"/>
    <col min="776" max="776" width="7.125" style="1" bestFit="1" customWidth="1"/>
    <col min="777" max="777" width="7.125" style="1" customWidth="1"/>
    <col min="778" max="779" width="6.5" style="1" customWidth="1"/>
    <col min="780" max="782" width="0" style="1" hidden="1" customWidth="1"/>
    <col min="783" max="784" width="7.125" style="1" customWidth="1"/>
    <col min="785" max="786" width="6.5" style="1" customWidth="1"/>
    <col min="787" max="789" width="0" style="1" hidden="1" customWidth="1"/>
    <col min="790" max="793" width="7.125" style="1" customWidth="1"/>
    <col min="794" max="1024" width="9" style="1"/>
    <col min="1025" max="1025" width="7.125" style="1" bestFit="1" customWidth="1"/>
    <col min="1026" max="1026" width="7.125" style="1" customWidth="1"/>
    <col min="1027" max="1028" width="6.5" style="1" bestFit="1" customWidth="1"/>
    <col min="1029" max="1031" width="0" style="1" hidden="1" customWidth="1"/>
    <col min="1032" max="1032" width="7.125" style="1" bestFit="1" customWidth="1"/>
    <col min="1033" max="1033" width="7.125" style="1" customWidth="1"/>
    <col min="1034" max="1035" width="6.5" style="1" customWidth="1"/>
    <col min="1036" max="1038" width="0" style="1" hidden="1" customWidth="1"/>
    <col min="1039" max="1040" width="7.125" style="1" customWidth="1"/>
    <col min="1041" max="1042" width="6.5" style="1" customWidth="1"/>
    <col min="1043" max="1045" width="0" style="1" hidden="1" customWidth="1"/>
    <col min="1046" max="1049" width="7.125" style="1" customWidth="1"/>
    <col min="1050" max="1280" width="9" style="1"/>
    <col min="1281" max="1281" width="7.125" style="1" bestFit="1" customWidth="1"/>
    <col min="1282" max="1282" width="7.125" style="1" customWidth="1"/>
    <col min="1283" max="1284" width="6.5" style="1" bestFit="1" customWidth="1"/>
    <col min="1285" max="1287" width="0" style="1" hidden="1" customWidth="1"/>
    <col min="1288" max="1288" width="7.125" style="1" bestFit="1" customWidth="1"/>
    <col min="1289" max="1289" width="7.125" style="1" customWidth="1"/>
    <col min="1290" max="1291" width="6.5" style="1" customWidth="1"/>
    <col min="1292" max="1294" width="0" style="1" hidden="1" customWidth="1"/>
    <col min="1295" max="1296" width="7.125" style="1" customWidth="1"/>
    <col min="1297" max="1298" width="6.5" style="1" customWidth="1"/>
    <col min="1299" max="1301" width="0" style="1" hidden="1" customWidth="1"/>
    <col min="1302" max="1305" width="7.125" style="1" customWidth="1"/>
    <col min="1306" max="1536" width="9" style="1"/>
    <col min="1537" max="1537" width="7.125" style="1" bestFit="1" customWidth="1"/>
    <col min="1538" max="1538" width="7.125" style="1" customWidth="1"/>
    <col min="1539" max="1540" width="6.5" style="1" bestFit="1" customWidth="1"/>
    <col min="1541" max="1543" width="0" style="1" hidden="1" customWidth="1"/>
    <col min="1544" max="1544" width="7.125" style="1" bestFit="1" customWidth="1"/>
    <col min="1545" max="1545" width="7.125" style="1" customWidth="1"/>
    <col min="1546" max="1547" width="6.5" style="1" customWidth="1"/>
    <col min="1548" max="1550" width="0" style="1" hidden="1" customWidth="1"/>
    <col min="1551" max="1552" width="7.125" style="1" customWidth="1"/>
    <col min="1553" max="1554" width="6.5" style="1" customWidth="1"/>
    <col min="1555" max="1557" width="0" style="1" hidden="1" customWidth="1"/>
    <col min="1558" max="1561" width="7.125" style="1" customWidth="1"/>
    <col min="1562" max="1792" width="9" style="1"/>
    <col min="1793" max="1793" width="7.125" style="1" bestFit="1" customWidth="1"/>
    <col min="1794" max="1794" width="7.125" style="1" customWidth="1"/>
    <col min="1795" max="1796" width="6.5" style="1" bestFit="1" customWidth="1"/>
    <col min="1797" max="1799" width="0" style="1" hidden="1" customWidth="1"/>
    <col min="1800" max="1800" width="7.125" style="1" bestFit="1" customWidth="1"/>
    <col min="1801" max="1801" width="7.125" style="1" customWidth="1"/>
    <col min="1802" max="1803" width="6.5" style="1" customWidth="1"/>
    <col min="1804" max="1806" width="0" style="1" hidden="1" customWidth="1"/>
    <col min="1807" max="1808" width="7.125" style="1" customWidth="1"/>
    <col min="1809" max="1810" width="6.5" style="1" customWidth="1"/>
    <col min="1811" max="1813" width="0" style="1" hidden="1" customWidth="1"/>
    <col min="1814" max="1817" width="7.125" style="1" customWidth="1"/>
    <col min="1818" max="2048" width="9" style="1"/>
    <col min="2049" max="2049" width="7.125" style="1" bestFit="1" customWidth="1"/>
    <col min="2050" max="2050" width="7.125" style="1" customWidth="1"/>
    <col min="2051" max="2052" width="6.5" style="1" bestFit="1" customWidth="1"/>
    <col min="2053" max="2055" width="0" style="1" hidden="1" customWidth="1"/>
    <col min="2056" max="2056" width="7.125" style="1" bestFit="1" customWidth="1"/>
    <col min="2057" max="2057" width="7.125" style="1" customWidth="1"/>
    <col min="2058" max="2059" width="6.5" style="1" customWidth="1"/>
    <col min="2060" max="2062" width="0" style="1" hidden="1" customWidth="1"/>
    <col min="2063" max="2064" width="7.125" style="1" customWidth="1"/>
    <col min="2065" max="2066" width="6.5" style="1" customWidth="1"/>
    <col min="2067" max="2069" width="0" style="1" hidden="1" customWidth="1"/>
    <col min="2070" max="2073" width="7.125" style="1" customWidth="1"/>
    <col min="2074" max="2304" width="9" style="1"/>
    <col min="2305" max="2305" width="7.125" style="1" bestFit="1" customWidth="1"/>
    <col min="2306" max="2306" width="7.125" style="1" customWidth="1"/>
    <col min="2307" max="2308" width="6.5" style="1" bestFit="1" customWidth="1"/>
    <col min="2309" max="2311" width="0" style="1" hidden="1" customWidth="1"/>
    <col min="2312" max="2312" width="7.125" style="1" bestFit="1" customWidth="1"/>
    <col min="2313" max="2313" width="7.125" style="1" customWidth="1"/>
    <col min="2314" max="2315" width="6.5" style="1" customWidth="1"/>
    <col min="2316" max="2318" width="0" style="1" hidden="1" customWidth="1"/>
    <col min="2319" max="2320" width="7.125" style="1" customWidth="1"/>
    <col min="2321" max="2322" width="6.5" style="1" customWidth="1"/>
    <col min="2323" max="2325" width="0" style="1" hidden="1" customWidth="1"/>
    <col min="2326" max="2329" width="7.125" style="1" customWidth="1"/>
    <col min="2330" max="2560" width="9" style="1"/>
    <col min="2561" max="2561" width="7.125" style="1" bestFit="1" customWidth="1"/>
    <col min="2562" max="2562" width="7.125" style="1" customWidth="1"/>
    <col min="2563" max="2564" width="6.5" style="1" bestFit="1" customWidth="1"/>
    <col min="2565" max="2567" width="0" style="1" hidden="1" customWidth="1"/>
    <col min="2568" max="2568" width="7.125" style="1" bestFit="1" customWidth="1"/>
    <col min="2569" max="2569" width="7.125" style="1" customWidth="1"/>
    <col min="2570" max="2571" width="6.5" style="1" customWidth="1"/>
    <col min="2572" max="2574" width="0" style="1" hidden="1" customWidth="1"/>
    <col min="2575" max="2576" width="7.125" style="1" customWidth="1"/>
    <col min="2577" max="2578" width="6.5" style="1" customWidth="1"/>
    <col min="2579" max="2581" width="0" style="1" hidden="1" customWidth="1"/>
    <col min="2582" max="2585" width="7.125" style="1" customWidth="1"/>
    <col min="2586" max="2816" width="9" style="1"/>
    <col min="2817" max="2817" width="7.125" style="1" bestFit="1" customWidth="1"/>
    <col min="2818" max="2818" width="7.125" style="1" customWidth="1"/>
    <col min="2819" max="2820" width="6.5" style="1" bestFit="1" customWidth="1"/>
    <col min="2821" max="2823" width="0" style="1" hidden="1" customWidth="1"/>
    <col min="2824" max="2824" width="7.125" style="1" bestFit="1" customWidth="1"/>
    <col min="2825" max="2825" width="7.125" style="1" customWidth="1"/>
    <col min="2826" max="2827" width="6.5" style="1" customWidth="1"/>
    <col min="2828" max="2830" width="0" style="1" hidden="1" customWidth="1"/>
    <col min="2831" max="2832" width="7.125" style="1" customWidth="1"/>
    <col min="2833" max="2834" width="6.5" style="1" customWidth="1"/>
    <col min="2835" max="2837" width="0" style="1" hidden="1" customWidth="1"/>
    <col min="2838" max="2841" width="7.125" style="1" customWidth="1"/>
    <col min="2842" max="3072" width="9" style="1"/>
    <col min="3073" max="3073" width="7.125" style="1" bestFit="1" customWidth="1"/>
    <col min="3074" max="3074" width="7.125" style="1" customWidth="1"/>
    <col min="3075" max="3076" width="6.5" style="1" bestFit="1" customWidth="1"/>
    <col min="3077" max="3079" width="0" style="1" hidden="1" customWidth="1"/>
    <col min="3080" max="3080" width="7.125" style="1" bestFit="1" customWidth="1"/>
    <col min="3081" max="3081" width="7.125" style="1" customWidth="1"/>
    <col min="3082" max="3083" width="6.5" style="1" customWidth="1"/>
    <col min="3084" max="3086" width="0" style="1" hidden="1" customWidth="1"/>
    <col min="3087" max="3088" width="7.125" style="1" customWidth="1"/>
    <col min="3089" max="3090" width="6.5" style="1" customWidth="1"/>
    <col min="3091" max="3093" width="0" style="1" hidden="1" customWidth="1"/>
    <col min="3094" max="3097" width="7.125" style="1" customWidth="1"/>
    <col min="3098" max="3328" width="9" style="1"/>
    <col min="3329" max="3329" width="7.125" style="1" bestFit="1" customWidth="1"/>
    <col min="3330" max="3330" width="7.125" style="1" customWidth="1"/>
    <col min="3331" max="3332" width="6.5" style="1" bestFit="1" customWidth="1"/>
    <col min="3333" max="3335" width="0" style="1" hidden="1" customWidth="1"/>
    <col min="3336" max="3336" width="7.125" style="1" bestFit="1" customWidth="1"/>
    <col min="3337" max="3337" width="7.125" style="1" customWidth="1"/>
    <col min="3338" max="3339" width="6.5" style="1" customWidth="1"/>
    <col min="3340" max="3342" width="0" style="1" hidden="1" customWidth="1"/>
    <col min="3343" max="3344" width="7.125" style="1" customWidth="1"/>
    <col min="3345" max="3346" width="6.5" style="1" customWidth="1"/>
    <col min="3347" max="3349" width="0" style="1" hidden="1" customWidth="1"/>
    <col min="3350" max="3353" width="7.125" style="1" customWidth="1"/>
    <col min="3354" max="3584" width="9" style="1"/>
    <col min="3585" max="3585" width="7.125" style="1" bestFit="1" customWidth="1"/>
    <col min="3586" max="3586" width="7.125" style="1" customWidth="1"/>
    <col min="3587" max="3588" width="6.5" style="1" bestFit="1" customWidth="1"/>
    <col min="3589" max="3591" width="0" style="1" hidden="1" customWidth="1"/>
    <col min="3592" max="3592" width="7.125" style="1" bestFit="1" customWidth="1"/>
    <col min="3593" max="3593" width="7.125" style="1" customWidth="1"/>
    <col min="3594" max="3595" width="6.5" style="1" customWidth="1"/>
    <col min="3596" max="3598" width="0" style="1" hidden="1" customWidth="1"/>
    <col min="3599" max="3600" width="7.125" style="1" customWidth="1"/>
    <col min="3601" max="3602" width="6.5" style="1" customWidth="1"/>
    <col min="3603" max="3605" width="0" style="1" hidden="1" customWidth="1"/>
    <col min="3606" max="3609" width="7.125" style="1" customWidth="1"/>
    <col min="3610" max="3840" width="9" style="1"/>
    <col min="3841" max="3841" width="7.125" style="1" bestFit="1" customWidth="1"/>
    <col min="3842" max="3842" width="7.125" style="1" customWidth="1"/>
    <col min="3843" max="3844" width="6.5" style="1" bestFit="1" customWidth="1"/>
    <col min="3845" max="3847" width="0" style="1" hidden="1" customWidth="1"/>
    <col min="3848" max="3848" width="7.125" style="1" bestFit="1" customWidth="1"/>
    <col min="3849" max="3849" width="7.125" style="1" customWidth="1"/>
    <col min="3850" max="3851" width="6.5" style="1" customWidth="1"/>
    <col min="3852" max="3854" width="0" style="1" hidden="1" customWidth="1"/>
    <col min="3855" max="3856" width="7.125" style="1" customWidth="1"/>
    <col min="3857" max="3858" width="6.5" style="1" customWidth="1"/>
    <col min="3859" max="3861" width="0" style="1" hidden="1" customWidth="1"/>
    <col min="3862" max="3865" width="7.125" style="1" customWidth="1"/>
    <col min="3866" max="4096" width="9" style="1"/>
    <col min="4097" max="4097" width="7.125" style="1" bestFit="1" customWidth="1"/>
    <col min="4098" max="4098" width="7.125" style="1" customWidth="1"/>
    <col min="4099" max="4100" width="6.5" style="1" bestFit="1" customWidth="1"/>
    <col min="4101" max="4103" width="0" style="1" hidden="1" customWidth="1"/>
    <col min="4104" max="4104" width="7.125" style="1" bestFit="1" customWidth="1"/>
    <col min="4105" max="4105" width="7.125" style="1" customWidth="1"/>
    <col min="4106" max="4107" width="6.5" style="1" customWidth="1"/>
    <col min="4108" max="4110" width="0" style="1" hidden="1" customWidth="1"/>
    <col min="4111" max="4112" width="7.125" style="1" customWidth="1"/>
    <col min="4113" max="4114" width="6.5" style="1" customWidth="1"/>
    <col min="4115" max="4117" width="0" style="1" hidden="1" customWidth="1"/>
    <col min="4118" max="4121" width="7.125" style="1" customWidth="1"/>
    <col min="4122" max="4352" width="9" style="1"/>
    <col min="4353" max="4353" width="7.125" style="1" bestFit="1" customWidth="1"/>
    <col min="4354" max="4354" width="7.125" style="1" customWidth="1"/>
    <col min="4355" max="4356" width="6.5" style="1" bestFit="1" customWidth="1"/>
    <col min="4357" max="4359" width="0" style="1" hidden="1" customWidth="1"/>
    <col min="4360" max="4360" width="7.125" style="1" bestFit="1" customWidth="1"/>
    <col min="4361" max="4361" width="7.125" style="1" customWidth="1"/>
    <col min="4362" max="4363" width="6.5" style="1" customWidth="1"/>
    <col min="4364" max="4366" width="0" style="1" hidden="1" customWidth="1"/>
    <col min="4367" max="4368" width="7.125" style="1" customWidth="1"/>
    <col min="4369" max="4370" width="6.5" style="1" customWidth="1"/>
    <col min="4371" max="4373" width="0" style="1" hidden="1" customWidth="1"/>
    <col min="4374" max="4377" width="7.125" style="1" customWidth="1"/>
    <col min="4378" max="4608" width="9" style="1"/>
    <col min="4609" max="4609" width="7.125" style="1" bestFit="1" customWidth="1"/>
    <col min="4610" max="4610" width="7.125" style="1" customWidth="1"/>
    <col min="4611" max="4612" width="6.5" style="1" bestFit="1" customWidth="1"/>
    <col min="4613" max="4615" width="0" style="1" hidden="1" customWidth="1"/>
    <col min="4616" max="4616" width="7.125" style="1" bestFit="1" customWidth="1"/>
    <col min="4617" max="4617" width="7.125" style="1" customWidth="1"/>
    <col min="4618" max="4619" width="6.5" style="1" customWidth="1"/>
    <col min="4620" max="4622" width="0" style="1" hidden="1" customWidth="1"/>
    <col min="4623" max="4624" width="7.125" style="1" customWidth="1"/>
    <col min="4625" max="4626" width="6.5" style="1" customWidth="1"/>
    <col min="4627" max="4629" width="0" style="1" hidden="1" customWidth="1"/>
    <col min="4630" max="4633" width="7.125" style="1" customWidth="1"/>
    <col min="4634" max="4864" width="9" style="1"/>
    <col min="4865" max="4865" width="7.125" style="1" bestFit="1" customWidth="1"/>
    <col min="4866" max="4866" width="7.125" style="1" customWidth="1"/>
    <col min="4867" max="4868" width="6.5" style="1" bestFit="1" customWidth="1"/>
    <col min="4869" max="4871" width="0" style="1" hidden="1" customWidth="1"/>
    <col min="4872" max="4872" width="7.125" style="1" bestFit="1" customWidth="1"/>
    <col min="4873" max="4873" width="7.125" style="1" customWidth="1"/>
    <col min="4874" max="4875" width="6.5" style="1" customWidth="1"/>
    <col min="4876" max="4878" width="0" style="1" hidden="1" customWidth="1"/>
    <col min="4879" max="4880" width="7.125" style="1" customWidth="1"/>
    <col min="4881" max="4882" width="6.5" style="1" customWidth="1"/>
    <col min="4883" max="4885" width="0" style="1" hidden="1" customWidth="1"/>
    <col min="4886" max="4889" width="7.125" style="1" customWidth="1"/>
    <col min="4890" max="5120" width="9" style="1"/>
    <col min="5121" max="5121" width="7.125" style="1" bestFit="1" customWidth="1"/>
    <col min="5122" max="5122" width="7.125" style="1" customWidth="1"/>
    <col min="5123" max="5124" width="6.5" style="1" bestFit="1" customWidth="1"/>
    <col min="5125" max="5127" width="0" style="1" hidden="1" customWidth="1"/>
    <col min="5128" max="5128" width="7.125" style="1" bestFit="1" customWidth="1"/>
    <col min="5129" max="5129" width="7.125" style="1" customWidth="1"/>
    <col min="5130" max="5131" width="6.5" style="1" customWidth="1"/>
    <col min="5132" max="5134" width="0" style="1" hidden="1" customWidth="1"/>
    <col min="5135" max="5136" width="7.125" style="1" customWidth="1"/>
    <col min="5137" max="5138" width="6.5" style="1" customWidth="1"/>
    <col min="5139" max="5141" width="0" style="1" hidden="1" customWidth="1"/>
    <col min="5142" max="5145" width="7.125" style="1" customWidth="1"/>
    <col min="5146" max="5376" width="9" style="1"/>
    <col min="5377" max="5377" width="7.125" style="1" bestFit="1" customWidth="1"/>
    <col min="5378" max="5378" width="7.125" style="1" customWidth="1"/>
    <col min="5379" max="5380" width="6.5" style="1" bestFit="1" customWidth="1"/>
    <col min="5381" max="5383" width="0" style="1" hidden="1" customWidth="1"/>
    <col min="5384" max="5384" width="7.125" style="1" bestFit="1" customWidth="1"/>
    <col min="5385" max="5385" width="7.125" style="1" customWidth="1"/>
    <col min="5386" max="5387" width="6.5" style="1" customWidth="1"/>
    <col min="5388" max="5390" width="0" style="1" hidden="1" customWidth="1"/>
    <col min="5391" max="5392" width="7.125" style="1" customWidth="1"/>
    <col min="5393" max="5394" width="6.5" style="1" customWidth="1"/>
    <col min="5395" max="5397" width="0" style="1" hidden="1" customWidth="1"/>
    <col min="5398" max="5401" width="7.125" style="1" customWidth="1"/>
    <col min="5402" max="5632" width="9" style="1"/>
    <col min="5633" max="5633" width="7.125" style="1" bestFit="1" customWidth="1"/>
    <col min="5634" max="5634" width="7.125" style="1" customWidth="1"/>
    <col min="5635" max="5636" width="6.5" style="1" bestFit="1" customWidth="1"/>
    <col min="5637" max="5639" width="0" style="1" hidden="1" customWidth="1"/>
    <col min="5640" max="5640" width="7.125" style="1" bestFit="1" customWidth="1"/>
    <col min="5641" max="5641" width="7.125" style="1" customWidth="1"/>
    <col min="5642" max="5643" width="6.5" style="1" customWidth="1"/>
    <col min="5644" max="5646" width="0" style="1" hidden="1" customWidth="1"/>
    <col min="5647" max="5648" width="7.125" style="1" customWidth="1"/>
    <col min="5649" max="5650" width="6.5" style="1" customWidth="1"/>
    <col min="5651" max="5653" width="0" style="1" hidden="1" customWidth="1"/>
    <col min="5654" max="5657" width="7.125" style="1" customWidth="1"/>
    <col min="5658" max="5888" width="9" style="1"/>
    <col min="5889" max="5889" width="7.125" style="1" bestFit="1" customWidth="1"/>
    <col min="5890" max="5890" width="7.125" style="1" customWidth="1"/>
    <col min="5891" max="5892" width="6.5" style="1" bestFit="1" customWidth="1"/>
    <col min="5893" max="5895" width="0" style="1" hidden="1" customWidth="1"/>
    <col min="5896" max="5896" width="7.125" style="1" bestFit="1" customWidth="1"/>
    <col min="5897" max="5897" width="7.125" style="1" customWidth="1"/>
    <col min="5898" max="5899" width="6.5" style="1" customWidth="1"/>
    <col min="5900" max="5902" width="0" style="1" hidden="1" customWidth="1"/>
    <col min="5903" max="5904" width="7.125" style="1" customWidth="1"/>
    <col min="5905" max="5906" width="6.5" style="1" customWidth="1"/>
    <col min="5907" max="5909" width="0" style="1" hidden="1" customWidth="1"/>
    <col min="5910" max="5913" width="7.125" style="1" customWidth="1"/>
    <col min="5914" max="6144" width="9" style="1"/>
    <col min="6145" max="6145" width="7.125" style="1" bestFit="1" customWidth="1"/>
    <col min="6146" max="6146" width="7.125" style="1" customWidth="1"/>
    <col min="6147" max="6148" width="6.5" style="1" bestFit="1" customWidth="1"/>
    <col min="6149" max="6151" width="0" style="1" hidden="1" customWidth="1"/>
    <col min="6152" max="6152" width="7.125" style="1" bestFit="1" customWidth="1"/>
    <col min="6153" max="6153" width="7.125" style="1" customWidth="1"/>
    <col min="6154" max="6155" width="6.5" style="1" customWidth="1"/>
    <col min="6156" max="6158" width="0" style="1" hidden="1" customWidth="1"/>
    <col min="6159" max="6160" width="7.125" style="1" customWidth="1"/>
    <col min="6161" max="6162" width="6.5" style="1" customWidth="1"/>
    <col min="6163" max="6165" width="0" style="1" hidden="1" customWidth="1"/>
    <col min="6166" max="6169" width="7.125" style="1" customWidth="1"/>
    <col min="6170" max="6400" width="9" style="1"/>
    <col min="6401" max="6401" width="7.125" style="1" bestFit="1" customWidth="1"/>
    <col min="6402" max="6402" width="7.125" style="1" customWidth="1"/>
    <col min="6403" max="6404" width="6.5" style="1" bestFit="1" customWidth="1"/>
    <col min="6405" max="6407" width="0" style="1" hidden="1" customWidth="1"/>
    <col min="6408" max="6408" width="7.125" style="1" bestFit="1" customWidth="1"/>
    <col min="6409" max="6409" width="7.125" style="1" customWidth="1"/>
    <col min="6410" max="6411" width="6.5" style="1" customWidth="1"/>
    <col min="6412" max="6414" width="0" style="1" hidden="1" customWidth="1"/>
    <col min="6415" max="6416" width="7.125" style="1" customWidth="1"/>
    <col min="6417" max="6418" width="6.5" style="1" customWidth="1"/>
    <col min="6419" max="6421" width="0" style="1" hidden="1" customWidth="1"/>
    <col min="6422" max="6425" width="7.125" style="1" customWidth="1"/>
    <col min="6426" max="6656" width="9" style="1"/>
    <col min="6657" max="6657" width="7.125" style="1" bestFit="1" customWidth="1"/>
    <col min="6658" max="6658" width="7.125" style="1" customWidth="1"/>
    <col min="6659" max="6660" width="6.5" style="1" bestFit="1" customWidth="1"/>
    <col min="6661" max="6663" width="0" style="1" hidden="1" customWidth="1"/>
    <col min="6664" max="6664" width="7.125" style="1" bestFit="1" customWidth="1"/>
    <col min="6665" max="6665" width="7.125" style="1" customWidth="1"/>
    <col min="6666" max="6667" width="6.5" style="1" customWidth="1"/>
    <col min="6668" max="6670" width="0" style="1" hidden="1" customWidth="1"/>
    <col min="6671" max="6672" width="7.125" style="1" customWidth="1"/>
    <col min="6673" max="6674" width="6.5" style="1" customWidth="1"/>
    <col min="6675" max="6677" width="0" style="1" hidden="1" customWidth="1"/>
    <col min="6678" max="6681" width="7.125" style="1" customWidth="1"/>
    <col min="6682" max="6912" width="9" style="1"/>
    <col min="6913" max="6913" width="7.125" style="1" bestFit="1" customWidth="1"/>
    <col min="6914" max="6914" width="7.125" style="1" customWidth="1"/>
    <col min="6915" max="6916" width="6.5" style="1" bestFit="1" customWidth="1"/>
    <col min="6917" max="6919" width="0" style="1" hidden="1" customWidth="1"/>
    <col min="6920" max="6920" width="7.125" style="1" bestFit="1" customWidth="1"/>
    <col min="6921" max="6921" width="7.125" style="1" customWidth="1"/>
    <col min="6922" max="6923" width="6.5" style="1" customWidth="1"/>
    <col min="6924" max="6926" width="0" style="1" hidden="1" customWidth="1"/>
    <col min="6927" max="6928" width="7.125" style="1" customWidth="1"/>
    <col min="6929" max="6930" width="6.5" style="1" customWidth="1"/>
    <col min="6931" max="6933" width="0" style="1" hidden="1" customWidth="1"/>
    <col min="6934" max="6937" width="7.125" style="1" customWidth="1"/>
    <col min="6938" max="7168" width="9" style="1"/>
    <col min="7169" max="7169" width="7.125" style="1" bestFit="1" customWidth="1"/>
    <col min="7170" max="7170" width="7.125" style="1" customWidth="1"/>
    <col min="7171" max="7172" width="6.5" style="1" bestFit="1" customWidth="1"/>
    <col min="7173" max="7175" width="0" style="1" hidden="1" customWidth="1"/>
    <col min="7176" max="7176" width="7.125" style="1" bestFit="1" customWidth="1"/>
    <col min="7177" max="7177" width="7.125" style="1" customWidth="1"/>
    <col min="7178" max="7179" width="6.5" style="1" customWidth="1"/>
    <col min="7180" max="7182" width="0" style="1" hidden="1" customWidth="1"/>
    <col min="7183" max="7184" width="7.125" style="1" customWidth="1"/>
    <col min="7185" max="7186" width="6.5" style="1" customWidth="1"/>
    <col min="7187" max="7189" width="0" style="1" hidden="1" customWidth="1"/>
    <col min="7190" max="7193" width="7.125" style="1" customWidth="1"/>
    <col min="7194" max="7424" width="9" style="1"/>
    <col min="7425" max="7425" width="7.125" style="1" bestFit="1" customWidth="1"/>
    <col min="7426" max="7426" width="7.125" style="1" customWidth="1"/>
    <col min="7427" max="7428" width="6.5" style="1" bestFit="1" customWidth="1"/>
    <col min="7429" max="7431" width="0" style="1" hidden="1" customWidth="1"/>
    <col min="7432" max="7432" width="7.125" style="1" bestFit="1" customWidth="1"/>
    <col min="7433" max="7433" width="7.125" style="1" customWidth="1"/>
    <col min="7434" max="7435" width="6.5" style="1" customWidth="1"/>
    <col min="7436" max="7438" width="0" style="1" hidden="1" customWidth="1"/>
    <col min="7439" max="7440" width="7.125" style="1" customWidth="1"/>
    <col min="7441" max="7442" width="6.5" style="1" customWidth="1"/>
    <col min="7443" max="7445" width="0" style="1" hidden="1" customWidth="1"/>
    <col min="7446" max="7449" width="7.125" style="1" customWidth="1"/>
    <col min="7450" max="7680" width="9" style="1"/>
    <col min="7681" max="7681" width="7.125" style="1" bestFit="1" customWidth="1"/>
    <col min="7682" max="7682" width="7.125" style="1" customWidth="1"/>
    <col min="7683" max="7684" width="6.5" style="1" bestFit="1" customWidth="1"/>
    <col min="7685" max="7687" width="0" style="1" hidden="1" customWidth="1"/>
    <col min="7688" max="7688" width="7.125" style="1" bestFit="1" customWidth="1"/>
    <col min="7689" max="7689" width="7.125" style="1" customWidth="1"/>
    <col min="7690" max="7691" width="6.5" style="1" customWidth="1"/>
    <col min="7692" max="7694" width="0" style="1" hidden="1" customWidth="1"/>
    <col min="7695" max="7696" width="7.125" style="1" customWidth="1"/>
    <col min="7697" max="7698" width="6.5" style="1" customWidth="1"/>
    <col min="7699" max="7701" width="0" style="1" hidden="1" customWidth="1"/>
    <col min="7702" max="7705" width="7.125" style="1" customWidth="1"/>
    <col min="7706" max="7936" width="9" style="1"/>
    <col min="7937" max="7937" width="7.125" style="1" bestFit="1" customWidth="1"/>
    <col min="7938" max="7938" width="7.125" style="1" customWidth="1"/>
    <col min="7939" max="7940" width="6.5" style="1" bestFit="1" customWidth="1"/>
    <col min="7941" max="7943" width="0" style="1" hidden="1" customWidth="1"/>
    <col min="7944" max="7944" width="7.125" style="1" bestFit="1" customWidth="1"/>
    <col min="7945" max="7945" width="7.125" style="1" customWidth="1"/>
    <col min="7946" max="7947" width="6.5" style="1" customWidth="1"/>
    <col min="7948" max="7950" width="0" style="1" hidden="1" customWidth="1"/>
    <col min="7951" max="7952" width="7.125" style="1" customWidth="1"/>
    <col min="7953" max="7954" width="6.5" style="1" customWidth="1"/>
    <col min="7955" max="7957" width="0" style="1" hidden="1" customWidth="1"/>
    <col min="7958" max="7961" width="7.125" style="1" customWidth="1"/>
    <col min="7962" max="8192" width="9" style="1"/>
    <col min="8193" max="8193" width="7.125" style="1" bestFit="1" customWidth="1"/>
    <col min="8194" max="8194" width="7.125" style="1" customWidth="1"/>
    <col min="8195" max="8196" width="6.5" style="1" bestFit="1" customWidth="1"/>
    <col min="8197" max="8199" width="0" style="1" hidden="1" customWidth="1"/>
    <col min="8200" max="8200" width="7.125" style="1" bestFit="1" customWidth="1"/>
    <col min="8201" max="8201" width="7.125" style="1" customWidth="1"/>
    <col min="8202" max="8203" width="6.5" style="1" customWidth="1"/>
    <col min="8204" max="8206" width="0" style="1" hidden="1" customWidth="1"/>
    <col min="8207" max="8208" width="7.125" style="1" customWidth="1"/>
    <col min="8209" max="8210" width="6.5" style="1" customWidth="1"/>
    <col min="8211" max="8213" width="0" style="1" hidden="1" customWidth="1"/>
    <col min="8214" max="8217" width="7.125" style="1" customWidth="1"/>
    <col min="8218" max="8448" width="9" style="1"/>
    <col min="8449" max="8449" width="7.125" style="1" bestFit="1" customWidth="1"/>
    <col min="8450" max="8450" width="7.125" style="1" customWidth="1"/>
    <col min="8451" max="8452" width="6.5" style="1" bestFit="1" customWidth="1"/>
    <col min="8453" max="8455" width="0" style="1" hidden="1" customWidth="1"/>
    <col min="8456" max="8456" width="7.125" style="1" bestFit="1" customWidth="1"/>
    <col min="8457" max="8457" width="7.125" style="1" customWidth="1"/>
    <col min="8458" max="8459" width="6.5" style="1" customWidth="1"/>
    <col min="8460" max="8462" width="0" style="1" hidden="1" customWidth="1"/>
    <col min="8463" max="8464" width="7.125" style="1" customWidth="1"/>
    <col min="8465" max="8466" width="6.5" style="1" customWidth="1"/>
    <col min="8467" max="8469" width="0" style="1" hidden="1" customWidth="1"/>
    <col min="8470" max="8473" width="7.125" style="1" customWidth="1"/>
    <col min="8474" max="8704" width="9" style="1"/>
    <col min="8705" max="8705" width="7.125" style="1" bestFit="1" customWidth="1"/>
    <col min="8706" max="8706" width="7.125" style="1" customWidth="1"/>
    <col min="8707" max="8708" width="6.5" style="1" bestFit="1" customWidth="1"/>
    <col min="8709" max="8711" width="0" style="1" hidden="1" customWidth="1"/>
    <col min="8712" max="8712" width="7.125" style="1" bestFit="1" customWidth="1"/>
    <col min="8713" max="8713" width="7.125" style="1" customWidth="1"/>
    <col min="8714" max="8715" width="6.5" style="1" customWidth="1"/>
    <col min="8716" max="8718" width="0" style="1" hidden="1" customWidth="1"/>
    <col min="8719" max="8720" width="7.125" style="1" customWidth="1"/>
    <col min="8721" max="8722" width="6.5" style="1" customWidth="1"/>
    <col min="8723" max="8725" width="0" style="1" hidden="1" customWidth="1"/>
    <col min="8726" max="8729" width="7.125" style="1" customWidth="1"/>
    <col min="8730" max="8960" width="9" style="1"/>
    <col min="8961" max="8961" width="7.125" style="1" bestFit="1" customWidth="1"/>
    <col min="8962" max="8962" width="7.125" style="1" customWidth="1"/>
    <col min="8963" max="8964" width="6.5" style="1" bestFit="1" customWidth="1"/>
    <col min="8965" max="8967" width="0" style="1" hidden="1" customWidth="1"/>
    <col min="8968" max="8968" width="7.125" style="1" bestFit="1" customWidth="1"/>
    <col min="8969" max="8969" width="7.125" style="1" customWidth="1"/>
    <col min="8970" max="8971" width="6.5" style="1" customWidth="1"/>
    <col min="8972" max="8974" width="0" style="1" hidden="1" customWidth="1"/>
    <col min="8975" max="8976" width="7.125" style="1" customWidth="1"/>
    <col min="8977" max="8978" width="6.5" style="1" customWidth="1"/>
    <col min="8979" max="8981" width="0" style="1" hidden="1" customWidth="1"/>
    <col min="8982" max="8985" width="7.125" style="1" customWidth="1"/>
    <col min="8986" max="9216" width="9" style="1"/>
    <col min="9217" max="9217" width="7.125" style="1" bestFit="1" customWidth="1"/>
    <col min="9218" max="9218" width="7.125" style="1" customWidth="1"/>
    <col min="9219" max="9220" width="6.5" style="1" bestFit="1" customWidth="1"/>
    <col min="9221" max="9223" width="0" style="1" hidden="1" customWidth="1"/>
    <col min="9224" max="9224" width="7.125" style="1" bestFit="1" customWidth="1"/>
    <col min="9225" max="9225" width="7.125" style="1" customWidth="1"/>
    <col min="9226" max="9227" width="6.5" style="1" customWidth="1"/>
    <col min="9228" max="9230" width="0" style="1" hidden="1" customWidth="1"/>
    <col min="9231" max="9232" width="7.125" style="1" customWidth="1"/>
    <col min="9233" max="9234" width="6.5" style="1" customWidth="1"/>
    <col min="9235" max="9237" width="0" style="1" hidden="1" customWidth="1"/>
    <col min="9238" max="9241" width="7.125" style="1" customWidth="1"/>
    <col min="9242" max="9472" width="9" style="1"/>
    <col min="9473" max="9473" width="7.125" style="1" bestFit="1" customWidth="1"/>
    <col min="9474" max="9474" width="7.125" style="1" customWidth="1"/>
    <col min="9475" max="9476" width="6.5" style="1" bestFit="1" customWidth="1"/>
    <col min="9477" max="9479" width="0" style="1" hidden="1" customWidth="1"/>
    <col min="9480" max="9480" width="7.125" style="1" bestFit="1" customWidth="1"/>
    <col min="9481" max="9481" width="7.125" style="1" customWidth="1"/>
    <col min="9482" max="9483" width="6.5" style="1" customWidth="1"/>
    <col min="9484" max="9486" width="0" style="1" hidden="1" customWidth="1"/>
    <col min="9487" max="9488" width="7.125" style="1" customWidth="1"/>
    <col min="9489" max="9490" width="6.5" style="1" customWidth="1"/>
    <col min="9491" max="9493" width="0" style="1" hidden="1" customWidth="1"/>
    <col min="9494" max="9497" width="7.125" style="1" customWidth="1"/>
    <col min="9498" max="9728" width="9" style="1"/>
    <col min="9729" max="9729" width="7.125" style="1" bestFit="1" customWidth="1"/>
    <col min="9730" max="9730" width="7.125" style="1" customWidth="1"/>
    <col min="9731" max="9732" width="6.5" style="1" bestFit="1" customWidth="1"/>
    <col min="9733" max="9735" width="0" style="1" hidden="1" customWidth="1"/>
    <col min="9736" max="9736" width="7.125" style="1" bestFit="1" customWidth="1"/>
    <col min="9737" max="9737" width="7.125" style="1" customWidth="1"/>
    <col min="9738" max="9739" width="6.5" style="1" customWidth="1"/>
    <col min="9740" max="9742" width="0" style="1" hidden="1" customWidth="1"/>
    <col min="9743" max="9744" width="7.125" style="1" customWidth="1"/>
    <col min="9745" max="9746" width="6.5" style="1" customWidth="1"/>
    <col min="9747" max="9749" width="0" style="1" hidden="1" customWidth="1"/>
    <col min="9750" max="9753" width="7.125" style="1" customWidth="1"/>
    <col min="9754" max="9984" width="9" style="1"/>
    <col min="9985" max="9985" width="7.125" style="1" bestFit="1" customWidth="1"/>
    <col min="9986" max="9986" width="7.125" style="1" customWidth="1"/>
    <col min="9987" max="9988" width="6.5" style="1" bestFit="1" customWidth="1"/>
    <col min="9989" max="9991" width="0" style="1" hidden="1" customWidth="1"/>
    <col min="9992" max="9992" width="7.125" style="1" bestFit="1" customWidth="1"/>
    <col min="9993" max="9993" width="7.125" style="1" customWidth="1"/>
    <col min="9994" max="9995" width="6.5" style="1" customWidth="1"/>
    <col min="9996" max="9998" width="0" style="1" hidden="1" customWidth="1"/>
    <col min="9999" max="10000" width="7.125" style="1" customWidth="1"/>
    <col min="10001" max="10002" width="6.5" style="1" customWidth="1"/>
    <col min="10003" max="10005" width="0" style="1" hidden="1" customWidth="1"/>
    <col min="10006" max="10009" width="7.125" style="1" customWidth="1"/>
    <col min="10010" max="10240" width="9" style="1"/>
    <col min="10241" max="10241" width="7.125" style="1" bestFit="1" customWidth="1"/>
    <col min="10242" max="10242" width="7.125" style="1" customWidth="1"/>
    <col min="10243" max="10244" width="6.5" style="1" bestFit="1" customWidth="1"/>
    <col min="10245" max="10247" width="0" style="1" hidden="1" customWidth="1"/>
    <col min="10248" max="10248" width="7.125" style="1" bestFit="1" customWidth="1"/>
    <col min="10249" max="10249" width="7.125" style="1" customWidth="1"/>
    <col min="10250" max="10251" width="6.5" style="1" customWidth="1"/>
    <col min="10252" max="10254" width="0" style="1" hidden="1" customWidth="1"/>
    <col min="10255" max="10256" width="7.125" style="1" customWidth="1"/>
    <col min="10257" max="10258" width="6.5" style="1" customWidth="1"/>
    <col min="10259" max="10261" width="0" style="1" hidden="1" customWidth="1"/>
    <col min="10262" max="10265" width="7.125" style="1" customWidth="1"/>
    <col min="10266" max="10496" width="9" style="1"/>
    <col min="10497" max="10497" width="7.125" style="1" bestFit="1" customWidth="1"/>
    <col min="10498" max="10498" width="7.125" style="1" customWidth="1"/>
    <col min="10499" max="10500" width="6.5" style="1" bestFit="1" customWidth="1"/>
    <col min="10501" max="10503" width="0" style="1" hidden="1" customWidth="1"/>
    <col min="10504" max="10504" width="7.125" style="1" bestFit="1" customWidth="1"/>
    <col min="10505" max="10505" width="7.125" style="1" customWidth="1"/>
    <col min="10506" max="10507" width="6.5" style="1" customWidth="1"/>
    <col min="10508" max="10510" width="0" style="1" hidden="1" customWidth="1"/>
    <col min="10511" max="10512" width="7.125" style="1" customWidth="1"/>
    <col min="10513" max="10514" width="6.5" style="1" customWidth="1"/>
    <col min="10515" max="10517" width="0" style="1" hidden="1" customWidth="1"/>
    <col min="10518" max="10521" width="7.125" style="1" customWidth="1"/>
    <col min="10522" max="10752" width="9" style="1"/>
    <col min="10753" max="10753" width="7.125" style="1" bestFit="1" customWidth="1"/>
    <col min="10754" max="10754" width="7.125" style="1" customWidth="1"/>
    <col min="10755" max="10756" width="6.5" style="1" bestFit="1" customWidth="1"/>
    <col min="10757" max="10759" width="0" style="1" hidden="1" customWidth="1"/>
    <col min="10760" max="10760" width="7.125" style="1" bestFit="1" customWidth="1"/>
    <col min="10761" max="10761" width="7.125" style="1" customWidth="1"/>
    <col min="10762" max="10763" width="6.5" style="1" customWidth="1"/>
    <col min="10764" max="10766" width="0" style="1" hidden="1" customWidth="1"/>
    <col min="10767" max="10768" width="7.125" style="1" customWidth="1"/>
    <col min="10769" max="10770" width="6.5" style="1" customWidth="1"/>
    <col min="10771" max="10773" width="0" style="1" hidden="1" customWidth="1"/>
    <col min="10774" max="10777" width="7.125" style="1" customWidth="1"/>
    <col min="10778" max="11008" width="9" style="1"/>
    <col min="11009" max="11009" width="7.125" style="1" bestFit="1" customWidth="1"/>
    <col min="11010" max="11010" width="7.125" style="1" customWidth="1"/>
    <col min="11011" max="11012" width="6.5" style="1" bestFit="1" customWidth="1"/>
    <col min="11013" max="11015" width="0" style="1" hidden="1" customWidth="1"/>
    <col min="11016" max="11016" width="7.125" style="1" bestFit="1" customWidth="1"/>
    <col min="11017" max="11017" width="7.125" style="1" customWidth="1"/>
    <col min="11018" max="11019" width="6.5" style="1" customWidth="1"/>
    <col min="11020" max="11022" width="0" style="1" hidden="1" customWidth="1"/>
    <col min="11023" max="11024" width="7.125" style="1" customWidth="1"/>
    <col min="11025" max="11026" width="6.5" style="1" customWidth="1"/>
    <col min="11027" max="11029" width="0" style="1" hidden="1" customWidth="1"/>
    <col min="11030" max="11033" width="7.125" style="1" customWidth="1"/>
    <col min="11034" max="11264" width="9" style="1"/>
    <col min="11265" max="11265" width="7.125" style="1" bestFit="1" customWidth="1"/>
    <col min="11266" max="11266" width="7.125" style="1" customWidth="1"/>
    <col min="11267" max="11268" width="6.5" style="1" bestFit="1" customWidth="1"/>
    <col min="11269" max="11271" width="0" style="1" hidden="1" customWidth="1"/>
    <col min="11272" max="11272" width="7.125" style="1" bestFit="1" customWidth="1"/>
    <col min="11273" max="11273" width="7.125" style="1" customWidth="1"/>
    <col min="11274" max="11275" width="6.5" style="1" customWidth="1"/>
    <col min="11276" max="11278" width="0" style="1" hidden="1" customWidth="1"/>
    <col min="11279" max="11280" width="7.125" style="1" customWidth="1"/>
    <col min="11281" max="11282" width="6.5" style="1" customWidth="1"/>
    <col min="11283" max="11285" width="0" style="1" hidden="1" customWidth="1"/>
    <col min="11286" max="11289" width="7.125" style="1" customWidth="1"/>
    <col min="11290" max="11520" width="9" style="1"/>
    <col min="11521" max="11521" width="7.125" style="1" bestFit="1" customWidth="1"/>
    <col min="11522" max="11522" width="7.125" style="1" customWidth="1"/>
    <col min="11523" max="11524" width="6.5" style="1" bestFit="1" customWidth="1"/>
    <col min="11525" max="11527" width="0" style="1" hidden="1" customWidth="1"/>
    <col min="11528" max="11528" width="7.125" style="1" bestFit="1" customWidth="1"/>
    <col min="11529" max="11529" width="7.125" style="1" customWidth="1"/>
    <col min="11530" max="11531" width="6.5" style="1" customWidth="1"/>
    <col min="11532" max="11534" width="0" style="1" hidden="1" customWidth="1"/>
    <col min="11535" max="11536" width="7.125" style="1" customWidth="1"/>
    <col min="11537" max="11538" width="6.5" style="1" customWidth="1"/>
    <col min="11539" max="11541" width="0" style="1" hidden="1" customWidth="1"/>
    <col min="11542" max="11545" width="7.125" style="1" customWidth="1"/>
    <col min="11546" max="11776" width="9" style="1"/>
    <col min="11777" max="11777" width="7.125" style="1" bestFit="1" customWidth="1"/>
    <col min="11778" max="11778" width="7.125" style="1" customWidth="1"/>
    <col min="11779" max="11780" width="6.5" style="1" bestFit="1" customWidth="1"/>
    <col min="11781" max="11783" width="0" style="1" hidden="1" customWidth="1"/>
    <col min="11784" max="11784" width="7.125" style="1" bestFit="1" customWidth="1"/>
    <col min="11785" max="11785" width="7.125" style="1" customWidth="1"/>
    <col min="11786" max="11787" width="6.5" style="1" customWidth="1"/>
    <col min="11788" max="11790" width="0" style="1" hidden="1" customWidth="1"/>
    <col min="11791" max="11792" width="7.125" style="1" customWidth="1"/>
    <col min="11793" max="11794" width="6.5" style="1" customWidth="1"/>
    <col min="11795" max="11797" width="0" style="1" hidden="1" customWidth="1"/>
    <col min="11798" max="11801" width="7.125" style="1" customWidth="1"/>
    <col min="11802" max="12032" width="9" style="1"/>
    <col min="12033" max="12033" width="7.125" style="1" bestFit="1" customWidth="1"/>
    <col min="12034" max="12034" width="7.125" style="1" customWidth="1"/>
    <col min="12035" max="12036" width="6.5" style="1" bestFit="1" customWidth="1"/>
    <col min="12037" max="12039" width="0" style="1" hidden="1" customWidth="1"/>
    <col min="12040" max="12040" width="7.125" style="1" bestFit="1" customWidth="1"/>
    <col min="12041" max="12041" width="7.125" style="1" customWidth="1"/>
    <col min="12042" max="12043" width="6.5" style="1" customWidth="1"/>
    <col min="12044" max="12046" width="0" style="1" hidden="1" customWidth="1"/>
    <col min="12047" max="12048" width="7.125" style="1" customWidth="1"/>
    <col min="12049" max="12050" width="6.5" style="1" customWidth="1"/>
    <col min="12051" max="12053" width="0" style="1" hidden="1" customWidth="1"/>
    <col min="12054" max="12057" width="7.125" style="1" customWidth="1"/>
    <col min="12058" max="12288" width="9" style="1"/>
    <col min="12289" max="12289" width="7.125" style="1" bestFit="1" customWidth="1"/>
    <col min="12290" max="12290" width="7.125" style="1" customWidth="1"/>
    <col min="12291" max="12292" width="6.5" style="1" bestFit="1" customWidth="1"/>
    <col min="12293" max="12295" width="0" style="1" hidden="1" customWidth="1"/>
    <col min="12296" max="12296" width="7.125" style="1" bestFit="1" customWidth="1"/>
    <col min="12297" max="12297" width="7.125" style="1" customWidth="1"/>
    <col min="12298" max="12299" width="6.5" style="1" customWidth="1"/>
    <col min="12300" max="12302" width="0" style="1" hidden="1" customWidth="1"/>
    <col min="12303" max="12304" width="7.125" style="1" customWidth="1"/>
    <col min="12305" max="12306" width="6.5" style="1" customWidth="1"/>
    <col min="12307" max="12309" width="0" style="1" hidden="1" customWidth="1"/>
    <col min="12310" max="12313" width="7.125" style="1" customWidth="1"/>
    <col min="12314" max="12544" width="9" style="1"/>
    <col min="12545" max="12545" width="7.125" style="1" bestFit="1" customWidth="1"/>
    <col min="12546" max="12546" width="7.125" style="1" customWidth="1"/>
    <col min="12547" max="12548" width="6.5" style="1" bestFit="1" customWidth="1"/>
    <col min="12549" max="12551" width="0" style="1" hidden="1" customWidth="1"/>
    <col min="12552" max="12552" width="7.125" style="1" bestFit="1" customWidth="1"/>
    <col min="12553" max="12553" width="7.125" style="1" customWidth="1"/>
    <col min="12554" max="12555" width="6.5" style="1" customWidth="1"/>
    <col min="12556" max="12558" width="0" style="1" hidden="1" customWidth="1"/>
    <col min="12559" max="12560" width="7.125" style="1" customWidth="1"/>
    <col min="12561" max="12562" width="6.5" style="1" customWidth="1"/>
    <col min="12563" max="12565" width="0" style="1" hidden="1" customWidth="1"/>
    <col min="12566" max="12569" width="7.125" style="1" customWidth="1"/>
    <col min="12570" max="12800" width="9" style="1"/>
    <col min="12801" max="12801" width="7.125" style="1" bestFit="1" customWidth="1"/>
    <col min="12802" max="12802" width="7.125" style="1" customWidth="1"/>
    <col min="12803" max="12804" width="6.5" style="1" bestFit="1" customWidth="1"/>
    <col min="12805" max="12807" width="0" style="1" hidden="1" customWidth="1"/>
    <col min="12808" max="12808" width="7.125" style="1" bestFit="1" customWidth="1"/>
    <col min="12809" max="12809" width="7.125" style="1" customWidth="1"/>
    <col min="12810" max="12811" width="6.5" style="1" customWidth="1"/>
    <col min="12812" max="12814" width="0" style="1" hidden="1" customWidth="1"/>
    <col min="12815" max="12816" width="7.125" style="1" customWidth="1"/>
    <col min="12817" max="12818" width="6.5" style="1" customWidth="1"/>
    <col min="12819" max="12821" width="0" style="1" hidden="1" customWidth="1"/>
    <col min="12822" max="12825" width="7.125" style="1" customWidth="1"/>
    <col min="12826" max="13056" width="9" style="1"/>
    <col min="13057" max="13057" width="7.125" style="1" bestFit="1" customWidth="1"/>
    <col min="13058" max="13058" width="7.125" style="1" customWidth="1"/>
    <col min="13059" max="13060" width="6.5" style="1" bestFit="1" customWidth="1"/>
    <col min="13061" max="13063" width="0" style="1" hidden="1" customWidth="1"/>
    <col min="13064" max="13064" width="7.125" style="1" bestFit="1" customWidth="1"/>
    <col min="13065" max="13065" width="7.125" style="1" customWidth="1"/>
    <col min="13066" max="13067" width="6.5" style="1" customWidth="1"/>
    <col min="13068" max="13070" width="0" style="1" hidden="1" customWidth="1"/>
    <col min="13071" max="13072" width="7.125" style="1" customWidth="1"/>
    <col min="13073" max="13074" width="6.5" style="1" customWidth="1"/>
    <col min="13075" max="13077" width="0" style="1" hidden="1" customWidth="1"/>
    <col min="13078" max="13081" width="7.125" style="1" customWidth="1"/>
    <col min="13082" max="13312" width="9" style="1"/>
    <col min="13313" max="13313" width="7.125" style="1" bestFit="1" customWidth="1"/>
    <col min="13314" max="13314" width="7.125" style="1" customWidth="1"/>
    <col min="13315" max="13316" width="6.5" style="1" bestFit="1" customWidth="1"/>
    <col min="13317" max="13319" width="0" style="1" hidden="1" customWidth="1"/>
    <col min="13320" max="13320" width="7.125" style="1" bestFit="1" customWidth="1"/>
    <col min="13321" max="13321" width="7.125" style="1" customWidth="1"/>
    <col min="13322" max="13323" width="6.5" style="1" customWidth="1"/>
    <col min="13324" max="13326" width="0" style="1" hidden="1" customWidth="1"/>
    <col min="13327" max="13328" width="7.125" style="1" customWidth="1"/>
    <col min="13329" max="13330" width="6.5" style="1" customWidth="1"/>
    <col min="13331" max="13333" width="0" style="1" hidden="1" customWidth="1"/>
    <col min="13334" max="13337" width="7.125" style="1" customWidth="1"/>
    <col min="13338" max="13568" width="9" style="1"/>
    <col min="13569" max="13569" width="7.125" style="1" bestFit="1" customWidth="1"/>
    <col min="13570" max="13570" width="7.125" style="1" customWidth="1"/>
    <col min="13571" max="13572" width="6.5" style="1" bestFit="1" customWidth="1"/>
    <col min="13573" max="13575" width="0" style="1" hidden="1" customWidth="1"/>
    <col min="13576" max="13576" width="7.125" style="1" bestFit="1" customWidth="1"/>
    <col min="13577" max="13577" width="7.125" style="1" customWidth="1"/>
    <col min="13578" max="13579" width="6.5" style="1" customWidth="1"/>
    <col min="13580" max="13582" width="0" style="1" hidden="1" customWidth="1"/>
    <col min="13583" max="13584" width="7.125" style="1" customWidth="1"/>
    <col min="13585" max="13586" width="6.5" style="1" customWidth="1"/>
    <col min="13587" max="13589" width="0" style="1" hidden="1" customWidth="1"/>
    <col min="13590" max="13593" width="7.125" style="1" customWidth="1"/>
    <col min="13594" max="13824" width="9" style="1"/>
    <col min="13825" max="13825" width="7.125" style="1" bestFit="1" customWidth="1"/>
    <col min="13826" max="13826" width="7.125" style="1" customWidth="1"/>
    <col min="13827" max="13828" width="6.5" style="1" bestFit="1" customWidth="1"/>
    <col min="13829" max="13831" width="0" style="1" hidden="1" customWidth="1"/>
    <col min="13832" max="13832" width="7.125" style="1" bestFit="1" customWidth="1"/>
    <col min="13833" max="13833" width="7.125" style="1" customWidth="1"/>
    <col min="13834" max="13835" width="6.5" style="1" customWidth="1"/>
    <col min="13836" max="13838" width="0" style="1" hidden="1" customWidth="1"/>
    <col min="13839" max="13840" width="7.125" style="1" customWidth="1"/>
    <col min="13841" max="13842" width="6.5" style="1" customWidth="1"/>
    <col min="13843" max="13845" width="0" style="1" hidden="1" customWidth="1"/>
    <col min="13846" max="13849" width="7.125" style="1" customWidth="1"/>
    <col min="13850" max="14080" width="9" style="1"/>
    <col min="14081" max="14081" width="7.125" style="1" bestFit="1" customWidth="1"/>
    <col min="14082" max="14082" width="7.125" style="1" customWidth="1"/>
    <col min="14083" max="14084" width="6.5" style="1" bestFit="1" customWidth="1"/>
    <col min="14085" max="14087" width="0" style="1" hidden="1" customWidth="1"/>
    <col min="14088" max="14088" width="7.125" style="1" bestFit="1" customWidth="1"/>
    <col min="14089" max="14089" width="7.125" style="1" customWidth="1"/>
    <col min="14090" max="14091" width="6.5" style="1" customWidth="1"/>
    <col min="14092" max="14094" width="0" style="1" hidden="1" customWidth="1"/>
    <col min="14095" max="14096" width="7.125" style="1" customWidth="1"/>
    <col min="14097" max="14098" width="6.5" style="1" customWidth="1"/>
    <col min="14099" max="14101" width="0" style="1" hidden="1" customWidth="1"/>
    <col min="14102" max="14105" width="7.125" style="1" customWidth="1"/>
    <col min="14106" max="14336" width="9" style="1"/>
    <col min="14337" max="14337" width="7.125" style="1" bestFit="1" customWidth="1"/>
    <col min="14338" max="14338" width="7.125" style="1" customWidth="1"/>
    <col min="14339" max="14340" width="6.5" style="1" bestFit="1" customWidth="1"/>
    <col min="14341" max="14343" width="0" style="1" hidden="1" customWidth="1"/>
    <col min="14344" max="14344" width="7.125" style="1" bestFit="1" customWidth="1"/>
    <col min="14345" max="14345" width="7.125" style="1" customWidth="1"/>
    <col min="14346" max="14347" width="6.5" style="1" customWidth="1"/>
    <col min="14348" max="14350" width="0" style="1" hidden="1" customWidth="1"/>
    <col min="14351" max="14352" width="7.125" style="1" customWidth="1"/>
    <col min="14353" max="14354" width="6.5" style="1" customWidth="1"/>
    <col min="14355" max="14357" width="0" style="1" hidden="1" customWidth="1"/>
    <col min="14358" max="14361" width="7.125" style="1" customWidth="1"/>
    <col min="14362" max="14592" width="9" style="1"/>
    <col min="14593" max="14593" width="7.125" style="1" bestFit="1" customWidth="1"/>
    <col min="14594" max="14594" width="7.125" style="1" customWidth="1"/>
    <col min="14595" max="14596" width="6.5" style="1" bestFit="1" customWidth="1"/>
    <col min="14597" max="14599" width="0" style="1" hidden="1" customWidth="1"/>
    <col min="14600" max="14600" width="7.125" style="1" bestFit="1" customWidth="1"/>
    <col min="14601" max="14601" width="7.125" style="1" customWidth="1"/>
    <col min="14602" max="14603" width="6.5" style="1" customWidth="1"/>
    <col min="14604" max="14606" width="0" style="1" hidden="1" customWidth="1"/>
    <col min="14607" max="14608" width="7.125" style="1" customWidth="1"/>
    <col min="14609" max="14610" width="6.5" style="1" customWidth="1"/>
    <col min="14611" max="14613" width="0" style="1" hidden="1" customWidth="1"/>
    <col min="14614" max="14617" width="7.125" style="1" customWidth="1"/>
    <col min="14618" max="14848" width="9" style="1"/>
    <col min="14849" max="14849" width="7.125" style="1" bestFit="1" customWidth="1"/>
    <col min="14850" max="14850" width="7.125" style="1" customWidth="1"/>
    <col min="14851" max="14852" width="6.5" style="1" bestFit="1" customWidth="1"/>
    <col min="14853" max="14855" width="0" style="1" hidden="1" customWidth="1"/>
    <col min="14856" max="14856" width="7.125" style="1" bestFit="1" customWidth="1"/>
    <col min="14857" max="14857" width="7.125" style="1" customWidth="1"/>
    <col min="14858" max="14859" width="6.5" style="1" customWidth="1"/>
    <col min="14860" max="14862" width="0" style="1" hidden="1" customWidth="1"/>
    <col min="14863" max="14864" width="7.125" style="1" customWidth="1"/>
    <col min="14865" max="14866" width="6.5" style="1" customWidth="1"/>
    <col min="14867" max="14869" width="0" style="1" hidden="1" customWidth="1"/>
    <col min="14870" max="14873" width="7.125" style="1" customWidth="1"/>
    <col min="14874" max="15104" width="9" style="1"/>
    <col min="15105" max="15105" width="7.125" style="1" bestFit="1" customWidth="1"/>
    <col min="15106" max="15106" width="7.125" style="1" customWidth="1"/>
    <col min="15107" max="15108" width="6.5" style="1" bestFit="1" customWidth="1"/>
    <col min="15109" max="15111" width="0" style="1" hidden="1" customWidth="1"/>
    <col min="15112" max="15112" width="7.125" style="1" bestFit="1" customWidth="1"/>
    <col min="15113" max="15113" width="7.125" style="1" customWidth="1"/>
    <col min="15114" max="15115" width="6.5" style="1" customWidth="1"/>
    <col min="15116" max="15118" width="0" style="1" hidden="1" customWidth="1"/>
    <col min="15119" max="15120" width="7.125" style="1" customWidth="1"/>
    <col min="15121" max="15122" width="6.5" style="1" customWidth="1"/>
    <col min="15123" max="15125" width="0" style="1" hidden="1" customWidth="1"/>
    <col min="15126" max="15129" width="7.125" style="1" customWidth="1"/>
    <col min="15130" max="15360" width="9" style="1"/>
    <col min="15361" max="15361" width="7.125" style="1" bestFit="1" customWidth="1"/>
    <col min="15362" max="15362" width="7.125" style="1" customWidth="1"/>
    <col min="15363" max="15364" width="6.5" style="1" bestFit="1" customWidth="1"/>
    <col min="15365" max="15367" width="0" style="1" hidden="1" customWidth="1"/>
    <col min="15368" max="15368" width="7.125" style="1" bestFit="1" customWidth="1"/>
    <col min="15369" max="15369" width="7.125" style="1" customWidth="1"/>
    <col min="15370" max="15371" width="6.5" style="1" customWidth="1"/>
    <col min="15372" max="15374" width="0" style="1" hidden="1" customWidth="1"/>
    <col min="15375" max="15376" width="7.125" style="1" customWidth="1"/>
    <col min="15377" max="15378" width="6.5" style="1" customWidth="1"/>
    <col min="15379" max="15381" width="0" style="1" hidden="1" customWidth="1"/>
    <col min="15382" max="15385" width="7.125" style="1" customWidth="1"/>
    <col min="15386" max="15616" width="9" style="1"/>
    <col min="15617" max="15617" width="7.125" style="1" bestFit="1" customWidth="1"/>
    <col min="15618" max="15618" width="7.125" style="1" customWidth="1"/>
    <col min="15619" max="15620" width="6.5" style="1" bestFit="1" customWidth="1"/>
    <col min="15621" max="15623" width="0" style="1" hidden="1" customWidth="1"/>
    <col min="15624" max="15624" width="7.125" style="1" bestFit="1" customWidth="1"/>
    <col min="15625" max="15625" width="7.125" style="1" customWidth="1"/>
    <col min="15626" max="15627" width="6.5" style="1" customWidth="1"/>
    <col min="15628" max="15630" width="0" style="1" hidden="1" customWidth="1"/>
    <col min="15631" max="15632" width="7.125" style="1" customWidth="1"/>
    <col min="15633" max="15634" width="6.5" style="1" customWidth="1"/>
    <col min="15635" max="15637" width="0" style="1" hidden="1" customWidth="1"/>
    <col min="15638" max="15641" width="7.125" style="1" customWidth="1"/>
    <col min="15642" max="15872" width="9" style="1"/>
    <col min="15873" max="15873" width="7.125" style="1" bestFit="1" customWidth="1"/>
    <col min="15874" max="15874" width="7.125" style="1" customWidth="1"/>
    <col min="15875" max="15876" width="6.5" style="1" bestFit="1" customWidth="1"/>
    <col min="15877" max="15879" width="0" style="1" hidden="1" customWidth="1"/>
    <col min="15880" max="15880" width="7.125" style="1" bestFit="1" customWidth="1"/>
    <col min="15881" max="15881" width="7.125" style="1" customWidth="1"/>
    <col min="15882" max="15883" width="6.5" style="1" customWidth="1"/>
    <col min="15884" max="15886" width="0" style="1" hidden="1" customWidth="1"/>
    <col min="15887" max="15888" width="7.125" style="1" customWidth="1"/>
    <col min="15889" max="15890" width="6.5" style="1" customWidth="1"/>
    <col min="15891" max="15893" width="0" style="1" hidden="1" customWidth="1"/>
    <col min="15894" max="15897" width="7.125" style="1" customWidth="1"/>
    <col min="15898" max="16128" width="9" style="1"/>
    <col min="16129" max="16129" width="7.125" style="1" bestFit="1" customWidth="1"/>
    <col min="16130" max="16130" width="7.125" style="1" customWidth="1"/>
    <col min="16131" max="16132" width="6.5" style="1" bestFit="1" customWidth="1"/>
    <col min="16133" max="16135" width="0" style="1" hidden="1" customWidth="1"/>
    <col min="16136" max="16136" width="7.125" style="1" bestFit="1" customWidth="1"/>
    <col min="16137" max="16137" width="7.125" style="1" customWidth="1"/>
    <col min="16138" max="16139" width="6.5" style="1" customWidth="1"/>
    <col min="16140" max="16142" width="0" style="1" hidden="1" customWidth="1"/>
    <col min="16143" max="16144" width="7.125" style="1" customWidth="1"/>
    <col min="16145" max="16146" width="6.5" style="1" customWidth="1"/>
    <col min="16147" max="16149" width="0" style="1" hidden="1" customWidth="1"/>
    <col min="16150" max="16153" width="7.125" style="1" customWidth="1"/>
    <col min="16154" max="16384" width="9" style="1"/>
  </cols>
  <sheetData>
    <row r="1" spans="1: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1:25">
      <c r="O3" s="30" t="s">
        <v>51</v>
      </c>
      <c r="P3" s="31"/>
      <c r="Q3" s="31"/>
      <c r="R3" s="3" t="s">
        <v>52</v>
      </c>
    </row>
    <row r="4" spans="1:25" ht="15" customHeight="1">
      <c r="A4" s="4" t="s">
        <v>53</v>
      </c>
      <c r="B4" s="5" t="s">
        <v>4</v>
      </c>
      <c r="C4" s="5" t="s">
        <v>16</v>
      </c>
      <c r="D4" s="5" t="s">
        <v>54</v>
      </c>
      <c r="E4" s="6" t="s">
        <v>48</v>
      </c>
      <c r="F4" s="7" t="s">
        <v>12</v>
      </c>
      <c r="G4" s="8" t="s">
        <v>55</v>
      </c>
      <c r="H4" s="4" t="s">
        <v>10</v>
      </c>
      <c r="I4" s="4" t="s">
        <v>4</v>
      </c>
      <c r="J4" s="4" t="s">
        <v>16</v>
      </c>
      <c r="K4" s="4" t="s">
        <v>54</v>
      </c>
      <c r="L4" s="6" t="s">
        <v>48</v>
      </c>
      <c r="M4" s="7" t="s">
        <v>12</v>
      </c>
      <c r="N4" s="8" t="s">
        <v>55</v>
      </c>
      <c r="O4" s="9" t="s">
        <v>10</v>
      </c>
      <c r="P4" s="9" t="s">
        <v>56</v>
      </c>
      <c r="Q4" s="9" t="s">
        <v>16</v>
      </c>
      <c r="R4" s="9" t="s">
        <v>54</v>
      </c>
      <c r="S4" s="6" t="s">
        <v>48</v>
      </c>
      <c r="T4" s="7" t="s">
        <v>12</v>
      </c>
      <c r="U4" s="8" t="s">
        <v>55</v>
      </c>
    </row>
    <row r="5" spans="1:25" ht="15" customHeight="1">
      <c r="A5" s="10" t="s">
        <v>56</v>
      </c>
      <c r="B5" s="11">
        <v>83293</v>
      </c>
      <c r="C5" s="11">
        <v>40317</v>
      </c>
      <c r="D5" s="11">
        <v>42976</v>
      </c>
      <c r="E5" s="12">
        <v>3778488</v>
      </c>
      <c r="F5" s="13">
        <v>1778204</v>
      </c>
      <c r="G5" s="14">
        <v>2000284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5"/>
      <c r="T5" s="5"/>
      <c r="U5" s="5"/>
      <c r="W5" s="15" t="s">
        <v>18</v>
      </c>
      <c r="X5" s="15" t="s">
        <v>19</v>
      </c>
      <c r="Y5" s="16" t="s">
        <v>57</v>
      </c>
    </row>
    <row r="6" spans="1:25" ht="15" customHeight="1">
      <c r="A6" s="17" t="s">
        <v>58</v>
      </c>
      <c r="B6" s="11">
        <v>3377</v>
      </c>
      <c r="C6" s="11">
        <v>1744</v>
      </c>
      <c r="D6" s="11">
        <v>1633</v>
      </c>
      <c r="E6" s="12">
        <v>7143</v>
      </c>
      <c r="F6" s="13">
        <v>3787</v>
      </c>
      <c r="G6" s="14">
        <v>3356</v>
      </c>
      <c r="H6" s="17" t="s">
        <v>59</v>
      </c>
      <c r="I6" s="18">
        <v>5755</v>
      </c>
      <c r="J6" s="18">
        <v>2806</v>
      </c>
      <c r="K6" s="18">
        <v>2949</v>
      </c>
      <c r="L6" s="12">
        <v>218890</v>
      </c>
      <c r="M6" s="13">
        <v>107686</v>
      </c>
      <c r="N6" s="14">
        <v>111204</v>
      </c>
      <c r="O6" s="17" t="s">
        <v>60</v>
      </c>
      <c r="P6" s="18">
        <v>5008</v>
      </c>
      <c r="Q6" s="18">
        <v>2359</v>
      </c>
      <c r="R6" s="18">
        <v>2649</v>
      </c>
      <c r="S6" s="12">
        <f>SUM(S7:S11)</f>
        <v>360854</v>
      </c>
      <c r="T6" s="13">
        <f>SUM(T7:T11)</f>
        <v>169888</v>
      </c>
      <c r="U6" s="14">
        <f>SUM(U7:U11)</f>
        <v>190966</v>
      </c>
      <c r="W6" s="19" t="s">
        <v>61</v>
      </c>
      <c r="X6" s="15">
        <f>SUM(B6+B12+B18)</f>
        <v>9840</v>
      </c>
      <c r="Y6" s="20">
        <f>AVERAGE(X6/(B5-P47))</f>
        <v>0.11813717839434286</v>
      </c>
    </row>
    <row r="7" spans="1:25" ht="15" customHeight="1">
      <c r="A7" s="21">
        <v>0</v>
      </c>
      <c r="B7" s="11">
        <v>595</v>
      </c>
      <c r="C7" s="22">
        <v>315</v>
      </c>
      <c r="D7" s="22">
        <v>280</v>
      </c>
      <c r="E7" s="12">
        <v>0</v>
      </c>
      <c r="F7" s="23">
        <v>0</v>
      </c>
      <c r="G7" s="24">
        <v>0</v>
      </c>
      <c r="H7" s="21">
        <v>35</v>
      </c>
      <c r="I7" s="18">
        <v>1090</v>
      </c>
      <c r="J7" s="22">
        <v>512</v>
      </c>
      <c r="K7" s="22">
        <v>578</v>
      </c>
      <c r="L7" s="12">
        <v>38675</v>
      </c>
      <c r="M7" s="23">
        <v>18865</v>
      </c>
      <c r="N7" s="24">
        <v>19810</v>
      </c>
      <c r="O7" s="25">
        <v>70</v>
      </c>
      <c r="P7" s="11">
        <v>878</v>
      </c>
      <c r="Q7" s="22">
        <v>431</v>
      </c>
      <c r="R7" s="22">
        <v>447</v>
      </c>
      <c r="S7" s="12">
        <f>SUM(T7:U7)</f>
        <v>61460</v>
      </c>
      <c r="T7" s="23">
        <f>SUMPRODUCT(O7*Q7)</f>
        <v>30170</v>
      </c>
      <c r="U7" s="24">
        <f>SUMPRODUCT(O7*R7)</f>
        <v>31290</v>
      </c>
      <c r="W7" s="19" t="s">
        <v>62</v>
      </c>
      <c r="X7" s="15">
        <f>SUM(B24+B30+B36+B42+I6+I12+I18+I24+I30+I36)</f>
        <v>53441</v>
      </c>
      <c r="Y7" s="20">
        <f>AVERAGE(X7/(B5-P47))</f>
        <v>0.64160253562724356</v>
      </c>
    </row>
    <row r="8" spans="1:25" ht="15" customHeight="1">
      <c r="A8" s="21">
        <v>1</v>
      </c>
      <c r="B8" s="11">
        <v>670</v>
      </c>
      <c r="C8" s="22">
        <v>321</v>
      </c>
      <c r="D8" s="22">
        <v>349</v>
      </c>
      <c r="E8" s="12">
        <v>678</v>
      </c>
      <c r="F8" s="23">
        <v>334</v>
      </c>
      <c r="G8" s="24">
        <v>344</v>
      </c>
      <c r="H8" s="21">
        <v>36</v>
      </c>
      <c r="I8" s="18">
        <v>1120</v>
      </c>
      <c r="J8" s="22">
        <v>541</v>
      </c>
      <c r="K8" s="22">
        <v>579</v>
      </c>
      <c r="L8" s="12">
        <v>42552</v>
      </c>
      <c r="M8" s="23">
        <v>21420</v>
      </c>
      <c r="N8" s="24">
        <v>21132</v>
      </c>
      <c r="O8" s="25">
        <v>71</v>
      </c>
      <c r="P8" s="11">
        <v>999</v>
      </c>
      <c r="Q8" s="22">
        <v>476</v>
      </c>
      <c r="R8" s="22">
        <v>523</v>
      </c>
      <c r="S8" s="12">
        <f>SUM(T8:U8)</f>
        <v>70929</v>
      </c>
      <c r="T8" s="23">
        <f>SUMPRODUCT(O8*Q8)</f>
        <v>33796</v>
      </c>
      <c r="U8" s="24">
        <f>SUMPRODUCT(O8*R8)</f>
        <v>37133</v>
      </c>
      <c r="W8" s="19" t="s">
        <v>63</v>
      </c>
      <c r="X8" s="15">
        <f>SUM(I42+P6+P12+P18+P24+P30+P36+P42)</f>
        <v>20012</v>
      </c>
      <c r="Y8" s="20">
        <f>AVERAGE(X8/(B5-P47))</f>
        <v>0.24026028597841356</v>
      </c>
    </row>
    <row r="9" spans="1:25" ht="15" customHeight="1">
      <c r="A9" s="21">
        <v>2</v>
      </c>
      <c r="B9" s="11">
        <v>667</v>
      </c>
      <c r="C9" s="22">
        <v>346</v>
      </c>
      <c r="D9" s="22">
        <v>321</v>
      </c>
      <c r="E9" s="12">
        <v>1364</v>
      </c>
      <c r="F9" s="23">
        <v>722</v>
      </c>
      <c r="G9" s="24">
        <v>642</v>
      </c>
      <c r="H9" s="21">
        <v>37</v>
      </c>
      <c r="I9" s="18">
        <v>1136</v>
      </c>
      <c r="J9" s="22">
        <v>576</v>
      </c>
      <c r="K9" s="22">
        <v>560</v>
      </c>
      <c r="L9" s="12">
        <v>44363</v>
      </c>
      <c r="M9" s="23">
        <v>21830</v>
      </c>
      <c r="N9" s="24">
        <v>22533</v>
      </c>
      <c r="O9" s="25">
        <v>72</v>
      </c>
      <c r="P9" s="11">
        <v>1087</v>
      </c>
      <c r="Q9" s="22">
        <v>519</v>
      </c>
      <c r="R9" s="22">
        <v>568</v>
      </c>
      <c r="S9" s="12">
        <f>SUM(T9:U9)</f>
        <v>78264</v>
      </c>
      <c r="T9" s="23">
        <f>SUMPRODUCT(O9*Q9)</f>
        <v>37368</v>
      </c>
      <c r="U9" s="24">
        <f>SUMPRODUCT(O9*R9)</f>
        <v>40896</v>
      </c>
      <c r="W9" s="5"/>
      <c r="X9" s="5"/>
      <c r="Y9" s="20">
        <f>SUM(Y6:Y8)</f>
        <v>1</v>
      </c>
    </row>
    <row r="10" spans="1:25" ht="15" customHeight="1">
      <c r="A10" s="21">
        <v>3</v>
      </c>
      <c r="B10" s="11">
        <v>713</v>
      </c>
      <c r="C10" s="22">
        <v>363</v>
      </c>
      <c r="D10" s="22">
        <v>350</v>
      </c>
      <c r="E10" s="12">
        <v>2277</v>
      </c>
      <c r="F10" s="23">
        <v>1275</v>
      </c>
      <c r="G10" s="24">
        <v>1002</v>
      </c>
      <c r="H10" s="21">
        <v>38</v>
      </c>
      <c r="I10" s="18">
        <v>1247</v>
      </c>
      <c r="J10" s="22">
        <v>603</v>
      </c>
      <c r="K10" s="22">
        <v>644</v>
      </c>
      <c r="L10" s="12">
        <v>46968</v>
      </c>
      <c r="M10" s="23">
        <v>22990</v>
      </c>
      <c r="N10" s="24">
        <v>23978</v>
      </c>
      <c r="O10" s="25">
        <v>73</v>
      </c>
      <c r="P10" s="11">
        <v>1055</v>
      </c>
      <c r="Q10" s="22">
        <v>488</v>
      </c>
      <c r="R10" s="22">
        <v>567</v>
      </c>
      <c r="S10" s="12">
        <f>SUM(T10:U10)</f>
        <v>77015</v>
      </c>
      <c r="T10" s="23">
        <f>SUMPRODUCT(O10*Q10)</f>
        <v>35624</v>
      </c>
      <c r="U10" s="24">
        <f>SUMPRODUCT(O10*R10)</f>
        <v>41391</v>
      </c>
    </row>
    <row r="11" spans="1:25" ht="15" customHeight="1">
      <c r="A11" s="21">
        <v>4</v>
      </c>
      <c r="B11" s="11">
        <v>732</v>
      </c>
      <c r="C11" s="22">
        <v>399</v>
      </c>
      <c r="D11" s="22">
        <v>333</v>
      </c>
      <c r="E11" s="12">
        <v>2824</v>
      </c>
      <c r="F11" s="23">
        <v>1456</v>
      </c>
      <c r="G11" s="24">
        <v>1368</v>
      </c>
      <c r="H11" s="21">
        <v>39</v>
      </c>
      <c r="I11" s="18">
        <v>1162</v>
      </c>
      <c r="J11" s="22">
        <v>574</v>
      </c>
      <c r="K11" s="22">
        <v>588</v>
      </c>
      <c r="L11" s="12">
        <v>46332</v>
      </c>
      <c r="M11" s="23">
        <v>22581</v>
      </c>
      <c r="N11" s="24">
        <v>23751</v>
      </c>
      <c r="O11" s="25">
        <v>74</v>
      </c>
      <c r="P11" s="11">
        <v>989</v>
      </c>
      <c r="Q11" s="22">
        <v>445</v>
      </c>
      <c r="R11" s="22">
        <v>544</v>
      </c>
      <c r="S11" s="12">
        <f>SUM(T11:U11)</f>
        <v>73186</v>
      </c>
      <c r="T11" s="23">
        <f>SUMPRODUCT(O11*Q11)</f>
        <v>32930</v>
      </c>
      <c r="U11" s="24">
        <f>SUMPRODUCT(O11*R11)</f>
        <v>40256</v>
      </c>
    </row>
    <row r="12" spans="1:25" ht="15" customHeight="1">
      <c r="A12" s="17" t="s">
        <v>64</v>
      </c>
      <c r="B12" s="11">
        <v>3402</v>
      </c>
      <c r="C12" s="11">
        <v>1734</v>
      </c>
      <c r="D12" s="11">
        <v>1668</v>
      </c>
      <c r="E12" s="12">
        <v>23745</v>
      </c>
      <c r="F12" s="13">
        <v>12051</v>
      </c>
      <c r="G12" s="14">
        <v>11694</v>
      </c>
      <c r="H12" s="17" t="s">
        <v>65</v>
      </c>
      <c r="I12" s="18">
        <v>6212</v>
      </c>
      <c r="J12" s="18">
        <v>3167</v>
      </c>
      <c r="K12" s="18">
        <v>3045</v>
      </c>
      <c r="L12" s="12">
        <v>265191</v>
      </c>
      <c r="M12" s="13">
        <v>136048</v>
      </c>
      <c r="N12" s="14">
        <v>129143</v>
      </c>
      <c r="O12" s="17" t="s">
        <v>66</v>
      </c>
      <c r="P12" s="11">
        <v>3932</v>
      </c>
      <c r="Q12" s="18">
        <v>1658</v>
      </c>
      <c r="R12" s="18">
        <v>2274</v>
      </c>
      <c r="S12" s="12">
        <f>SUM(S13:S17)</f>
        <v>303183</v>
      </c>
      <c r="T12" s="13">
        <f>SUM(T13:T17)</f>
        <v>127759</v>
      </c>
      <c r="U12" s="14">
        <f>SUM(U13:U17)</f>
        <v>175424</v>
      </c>
    </row>
    <row r="13" spans="1:25" ht="15" customHeight="1">
      <c r="A13" s="21">
        <v>5</v>
      </c>
      <c r="B13" s="11">
        <v>666</v>
      </c>
      <c r="C13" s="22">
        <v>357</v>
      </c>
      <c r="D13" s="22">
        <v>309</v>
      </c>
      <c r="E13" s="12">
        <v>3610</v>
      </c>
      <c r="F13" s="23">
        <v>1835</v>
      </c>
      <c r="G13" s="24">
        <v>1775</v>
      </c>
      <c r="H13" s="21">
        <v>40</v>
      </c>
      <c r="I13" s="18">
        <v>1186</v>
      </c>
      <c r="J13" s="22">
        <v>578</v>
      </c>
      <c r="K13" s="22">
        <v>608</v>
      </c>
      <c r="L13" s="12">
        <v>49320</v>
      </c>
      <c r="M13" s="23">
        <v>24920</v>
      </c>
      <c r="N13" s="24">
        <v>24400</v>
      </c>
      <c r="O13" s="25">
        <v>75</v>
      </c>
      <c r="P13" s="11">
        <v>660</v>
      </c>
      <c r="Q13" s="22">
        <v>298</v>
      </c>
      <c r="R13" s="22">
        <v>362</v>
      </c>
      <c r="S13" s="12">
        <f>SUM(T13:U13)</f>
        <v>49500</v>
      </c>
      <c r="T13" s="23">
        <f>SUMPRODUCT(O13*Q13)</f>
        <v>22350</v>
      </c>
      <c r="U13" s="24">
        <f>SUMPRODUCT(O13*R13)</f>
        <v>27150</v>
      </c>
    </row>
    <row r="14" spans="1:25" ht="15" customHeight="1">
      <c r="A14" s="21">
        <v>6</v>
      </c>
      <c r="B14" s="11">
        <v>734</v>
      </c>
      <c r="C14" s="22">
        <v>364</v>
      </c>
      <c r="D14" s="22">
        <v>370</v>
      </c>
      <c r="E14" s="12">
        <v>4290</v>
      </c>
      <c r="F14" s="23">
        <v>2202</v>
      </c>
      <c r="G14" s="24">
        <v>2088</v>
      </c>
      <c r="H14" s="21">
        <v>41</v>
      </c>
      <c r="I14" s="18">
        <v>1241</v>
      </c>
      <c r="J14" s="22">
        <v>637</v>
      </c>
      <c r="K14" s="22">
        <v>604</v>
      </c>
      <c r="L14" s="12">
        <v>50594</v>
      </c>
      <c r="M14" s="23">
        <v>25953</v>
      </c>
      <c r="N14" s="24">
        <v>24641</v>
      </c>
      <c r="O14" s="25">
        <v>76</v>
      </c>
      <c r="P14" s="11">
        <v>751</v>
      </c>
      <c r="Q14" s="22">
        <v>324</v>
      </c>
      <c r="R14" s="22">
        <v>427</v>
      </c>
      <c r="S14" s="12">
        <f>SUM(T14:U14)</f>
        <v>57076</v>
      </c>
      <c r="T14" s="23">
        <f>SUMPRODUCT(O14*Q14)</f>
        <v>24624</v>
      </c>
      <c r="U14" s="24">
        <f>SUMPRODUCT(O14*R14)</f>
        <v>32452</v>
      </c>
    </row>
    <row r="15" spans="1:25" ht="15" customHeight="1">
      <c r="A15" s="21">
        <v>7</v>
      </c>
      <c r="B15" s="11">
        <v>684</v>
      </c>
      <c r="C15" s="22">
        <v>344</v>
      </c>
      <c r="D15" s="22">
        <v>340</v>
      </c>
      <c r="E15" s="12">
        <v>4669</v>
      </c>
      <c r="F15" s="23">
        <v>2275</v>
      </c>
      <c r="G15" s="24">
        <v>2394</v>
      </c>
      <c r="H15" s="21">
        <v>42</v>
      </c>
      <c r="I15" s="18">
        <v>1222</v>
      </c>
      <c r="J15" s="22">
        <v>613</v>
      </c>
      <c r="K15" s="22">
        <v>609</v>
      </c>
      <c r="L15" s="12">
        <v>53340</v>
      </c>
      <c r="M15" s="23">
        <v>27510</v>
      </c>
      <c r="N15" s="24">
        <v>25830</v>
      </c>
      <c r="O15" s="25">
        <v>77</v>
      </c>
      <c r="P15" s="11">
        <v>861</v>
      </c>
      <c r="Q15" s="22">
        <v>353</v>
      </c>
      <c r="R15" s="22">
        <v>508</v>
      </c>
      <c r="S15" s="12">
        <f>SUM(T15:U15)</f>
        <v>66297</v>
      </c>
      <c r="T15" s="23">
        <f>SUMPRODUCT(O15*Q15)</f>
        <v>27181</v>
      </c>
      <c r="U15" s="24">
        <f>SUMPRODUCT(O15*R15)</f>
        <v>39116</v>
      </c>
    </row>
    <row r="16" spans="1:25" ht="15" customHeight="1">
      <c r="A16" s="21">
        <v>8</v>
      </c>
      <c r="B16" s="11">
        <v>678</v>
      </c>
      <c r="C16" s="22">
        <v>351</v>
      </c>
      <c r="D16" s="22">
        <v>327</v>
      </c>
      <c r="E16" s="12">
        <v>5416</v>
      </c>
      <c r="F16" s="23">
        <v>2904</v>
      </c>
      <c r="G16" s="24">
        <v>2512</v>
      </c>
      <c r="H16" s="21">
        <v>43</v>
      </c>
      <c r="I16" s="18">
        <v>1293</v>
      </c>
      <c r="J16" s="22">
        <v>679</v>
      </c>
      <c r="K16" s="22">
        <v>614</v>
      </c>
      <c r="L16" s="12">
        <v>54825</v>
      </c>
      <c r="M16" s="23">
        <v>29197</v>
      </c>
      <c r="N16" s="24">
        <v>25628</v>
      </c>
      <c r="O16" s="25">
        <v>78</v>
      </c>
      <c r="P16" s="11">
        <v>830</v>
      </c>
      <c r="Q16" s="22">
        <v>353</v>
      </c>
      <c r="R16" s="22">
        <v>477</v>
      </c>
      <c r="S16" s="12">
        <f>SUM(T16:U16)</f>
        <v>64740</v>
      </c>
      <c r="T16" s="23">
        <f>SUMPRODUCT(O16*Q16)</f>
        <v>27534</v>
      </c>
      <c r="U16" s="24">
        <f>SUMPRODUCT(O16*R16)</f>
        <v>37206</v>
      </c>
    </row>
    <row r="17" spans="1:21" ht="15" customHeight="1">
      <c r="A17" s="21">
        <v>9</v>
      </c>
      <c r="B17" s="11">
        <v>640</v>
      </c>
      <c r="C17" s="22">
        <v>318</v>
      </c>
      <c r="D17" s="22">
        <v>322</v>
      </c>
      <c r="E17" s="12">
        <v>5760</v>
      </c>
      <c r="F17" s="23">
        <v>2835</v>
      </c>
      <c r="G17" s="24">
        <v>2925</v>
      </c>
      <c r="H17" s="21">
        <v>44</v>
      </c>
      <c r="I17" s="18">
        <v>1270</v>
      </c>
      <c r="J17" s="22">
        <v>660</v>
      </c>
      <c r="K17" s="22">
        <v>610</v>
      </c>
      <c r="L17" s="12">
        <v>57112</v>
      </c>
      <c r="M17" s="23">
        <v>28468</v>
      </c>
      <c r="N17" s="24">
        <v>28644</v>
      </c>
      <c r="O17" s="25">
        <v>79</v>
      </c>
      <c r="P17" s="11">
        <v>830</v>
      </c>
      <c r="Q17" s="22">
        <v>330</v>
      </c>
      <c r="R17" s="22">
        <v>500</v>
      </c>
      <c r="S17" s="12">
        <f>SUM(T17:U17)</f>
        <v>65570</v>
      </c>
      <c r="T17" s="23">
        <f>SUMPRODUCT(O17*Q17)</f>
        <v>26070</v>
      </c>
      <c r="U17" s="24">
        <f>SUMPRODUCT(O17*R17)</f>
        <v>39500</v>
      </c>
    </row>
    <row r="18" spans="1:21" ht="15" customHeight="1">
      <c r="A18" s="17" t="s">
        <v>67</v>
      </c>
      <c r="B18" s="11">
        <v>3061</v>
      </c>
      <c r="C18" s="11">
        <v>1580</v>
      </c>
      <c r="D18" s="11">
        <v>1481</v>
      </c>
      <c r="E18" s="12">
        <v>35978</v>
      </c>
      <c r="F18" s="13">
        <v>18612</v>
      </c>
      <c r="G18" s="14">
        <v>17366</v>
      </c>
      <c r="H18" s="17" t="s">
        <v>68</v>
      </c>
      <c r="I18" s="18">
        <v>6715</v>
      </c>
      <c r="J18" s="18">
        <v>3366</v>
      </c>
      <c r="K18" s="18">
        <v>3349</v>
      </c>
      <c r="L18" s="12">
        <v>318370</v>
      </c>
      <c r="M18" s="13">
        <v>159920</v>
      </c>
      <c r="N18" s="14">
        <v>158450</v>
      </c>
      <c r="O18" s="17" t="s">
        <v>69</v>
      </c>
      <c r="P18" s="11">
        <v>3265</v>
      </c>
      <c r="Q18" s="18">
        <v>1302</v>
      </c>
      <c r="R18" s="18">
        <v>1963</v>
      </c>
      <c r="S18" s="12">
        <f>SUM(S19:S23)</f>
        <v>267381</v>
      </c>
      <c r="T18" s="13">
        <f>SUM(T19:T23)</f>
        <v>106571</v>
      </c>
      <c r="U18" s="14">
        <f>SUM(U19:U23)</f>
        <v>160810</v>
      </c>
    </row>
    <row r="19" spans="1:21" ht="15" customHeight="1">
      <c r="A19" s="21">
        <v>10</v>
      </c>
      <c r="B19" s="11">
        <v>634</v>
      </c>
      <c r="C19" s="22">
        <v>321</v>
      </c>
      <c r="D19" s="22">
        <v>313</v>
      </c>
      <c r="E19" s="12">
        <v>5970</v>
      </c>
      <c r="F19" s="23">
        <v>3090</v>
      </c>
      <c r="G19" s="24">
        <v>2880</v>
      </c>
      <c r="H19" s="21">
        <v>45</v>
      </c>
      <c r="I19" s="18">
        <v>1272</v>
      </c>
      <c r="J19" s="22">
        <v>627</v>
      </c>
      <c r="K19" s="22">
        <v>645</v>
      </c>
      <c r="L19" s="12">
        <v>57420</v>
      </c>
      <c r="M19" s="23">
        <v>28215</v>
      </c>
      <c r="N19" s="24">
        <v>29205</v>
      </c>
      <c r="O19" s="25">
        <v>80</v>
      </c>
      <c r="P19" s="11">
        <v>745</v>
      </c>
      <c r="Q19" s="22">
        <v>310</v>
      </c>
      <c r="R19" s="22">
        <v>435</v>
      </c>
      <c r="S19" s="12">
        <f>SUM(T19:U19)</f>
        <v>59600</v>
      </c>
      <c r="T19" s="23">
        <f>SUMPRODUCT(O19*Q19)</f>
        <v>24800</v>
      </c>
      <c r="U19" s="24">
        <f>SUMPRODUCT(O19*R19)</f>
        <v>34800</v>
      </c>
    </row>
    <row r="20" spans="1:21" ht="15" customHeight="1">
      <c r="A20" s="21">
        <v>11</v>
      </c>
      <c r="B20" s="11">
        <v>596</v>
      </c>
      <c r="C20" s="22">
        <v>318</v>
      </c>
      <c r="D20" s="22">
        <v>278</v>
      </c>
      <c r="E20" s="12">
        <v>6512</v>
      </c>
      <c r="F20" s="23">
        <v>3399</v>
      </c>
      <c r="G20" s="24">
        <v>3113</v>
      </c>
      <c r="H20" s="21">
        <v>46</v>
      </c>
      <c r="I20" s="18">
        <v>1329</v>
      </c>
      <c r="J20" s="22">
        <v>665</v>
      </c>
      <c r="K20" s="22">
        <v>664</v>
      </c>
      <c r="L20" s="12">
        <v>61456</v>
      </c>
      <c r="M20" s="23">
        <v>31004</v>
      </c>
      <c r="N20" s="24">
        <v>30452</v>
      </c>
      <c r="O20" s="25">
        <v>81</v>
      </c>
      <c r="P20" s="11">
        <v>690</v>
      </c>
      <c r="Q20" s="22">
        <v>275</v>
      </c>
      <c r="R20" s="22">
        <v>415</v>
      </c>
      <c r="S20" s="12">
        <f>SUM(T20:U20)</f>
        <v>55890</v>
      </c>
      <c r="T20" s="23">
        <f>SUMPRODUCT(O20*Q20)</f>
        <v>22275</v>
      </c>
      <c r="U20" s="24">
        <f>SUMPRODUCT(O20*R20)</f>
        <v>33615</v>
      </c>
    </row>
    <row r="21" spans="1:21" ht="15" customHeight="1">
      <c r="A21" s="21">
        <v>12</v>
      </c>
      <c r="B21" s="11">
        <v>630</v>
      </c>
      <c r="C21" s="22">
        <v>327</v>
      </c>
      <c r="D21" s="22">
        <v>303</v>
      </c>
      <c r="E21" s="12">
        <v>7848</v>
      </c>
      <c r="F21" s="23">
        <v>4200</v>
      </c>
      <c r="G21" s="24">
        <v>3648</v>
      </c>
      <c r="H21" s="21">
        <v>47</v>
      </c>
      <c r="I21" s="18">
        <v>1329</v>
      </c>
      <c r="J21" s="22">
        <v>666</v>
      </c>
      <c r="K21" s="22">
        <v>663</v>
      </c>
      <c r="L21" s="12">
        <v>66505</v>
      </c>
      <c r="M21" s="23">
        <v>32712</v>
      </c>
      <c r="N21" s="24">
        <v>33793</v>
      </c>
      <c r="O21" s="25">
        <v>82</v>
      </c>
      <c r="P21" s="11">
        <v>597</v>
      </c>
      <c r="Q21" s="22">
        <v>241</v>
      </c>
      <c r="R21" s="22">
        <v>356</v>
      </c>
      <c r="S21" s="12">
        <f>SUM(T21:U21)</f>
        <v>48954</v>
      </c>
      <c r="T21" s="23">
        <f>SUMPRODUCT(O21*Q21)</f>
        <v>19762</v>
      </c>
      <c r="U21" s="24">
        <f>SUMPRODUCT(O21*R21)</f>
        <v>29192</v>
      </c>
    </row>
    <row r="22" spans="1:21" ht="15" customHeight="1">
      <c r="A22" s="21">
        <v>13</v>
      </c>
      <c r="B22" s="11">
        <v>636</v>
      </c>
      <c r="C22" s="22">
        <v>325</v>
      </c>
      <c r="D22" s="22">
        <v>311</v>
      </c>
      <c r="E22" s="12">
        <v>7696</v>
      </c>
      <c r="F22" s="23">
        <v>3835</v>
      </c>
      <c r="G22" s="24">
        <v>3861</v>
      </c>
      <c r="H22" s="21">
        <v>48</v>
      </c>
      <c r="I22" s="18">
        <v>1425</v>
      </c>
      <c r="J22" s="22">
        <v>710</v>
      </c>
      <c r="K22" s="22">
        <v>715</v>
      </c>
      <c r="L22" s="12">
        <v>65712</v>
      </c>
      <c r="M22" s="23">
        <v>34032</v>
      </c>
      <c r="N22" s="24">
        <v>31680</v>
      </c>
      <c r="O22" s="25">
        <v>83</v>
      </c>
      <c r="P22" s="11">
        <v>635</v>
      </c>
      <c r="Q22" s="22">
        <v>250</v>
      </c>
      <c r="R22" s="22">
        <v>385</v>
      </c>
      <c r="S22" s="12">
        <f>SUM(T22:U22)</f>
        <v>52705</v>
      </c>
      <c r="T22" s="23">
        <f>SUMPRODUCT(O22*Q22)</f>
        <v>20750</v>
      </c>
      <c r="U22" s="24">
        <f>SUMPRODUCT(O22*R22)</f>
        <v>31955</v>
      </c>
    </row>
    <row r="23" spans="1:21" ht="15" customHeight="1">
      <c r="A23" s="21">
        <v>14</v>
      </c>
      <c r="B23" s="11">
        <v>565</v>
      </c>
      <c r="C23" s="22">
        <v>289</v>
      </c>
      <c r="D23" s="22">
        <v>276</v>
      </c>
      <c r="E23" s="12">
        <v>7952</v>
      </c>
      <c r="F23" s="23">
        <v>4088</v>
      </c>
      <c r="G23" s="24">
        <v>3864</v>
      </c>
      <c r="H23" s="21">
        <v>49</v>
      </c>
      <c r="I23" s="18">
        <v>1360</v>
      </c>
      <c r="J23" s="22">
        <v>698</v>
      </c>
      <c r="K23" s="22">
        <v>662</v>
      </c>
      <c r="L23" s="12">
        <v>67277</v>
      </c>
      <c r="M23" s="23">
        <v>33957</v>
      </c>
      <c r="N23" s="24">
        <v>33320</v>
      </c>
      <c r="O23" s="25">
        <v>84</v>
      </c>
      <c r="P23" s="11">
        <v>598</v>
      </c>
      <c r="Q23" s="22">
        <v>226</v>
      </c>
      <c r="R23" s="22">
        <v>372</v>
      </c>
      <c r="S23" s="12">
        <f>SUM(T23:U23)</f>
        <v>50232</v>
      </c>
      <c r="T23" s="23">
        <f>SUMPRODUCT(O23*Q23)</f>
        <v>18984</v>
      </c>
      <c r="U23" s="24">
        <f>SUMPRODUCT(O23*R23)</f>
        <v>31248</v>
      </c>
    </row>
    <row r="24" spans="1:21" ht="15" customHeight="1">
      <c r="A24" s="17" t="s">
        <v>70</v>
      </c>
      <c r="B24" s="11">
        <v>3206</v>
      </c>
      <c r="C24" s="11">
        <v>1642</v>
      </c>
      <c r="D24" s="11">
        <v>1564</v>
      </c>
      <c r="E24" s="12">
        <v>54469</v>
      </c>
      <c r="F24" s="13">
        <v>27713</v>
      </c>
      <c r="G24" s="14">
        <v>26756</v>
      </c>
      <c r="H24" s="17" t="s">
        <v>71</v>
      </c>
      <c r="I24" s="18">
        <v>6663</v>
      </c>
      <c r="J24" s="18">
        <v>3347</v>
      </c>
      <c r="K24" s="18">
        <v>3316</v>
      </c>
      <c r="L24" s="12">
        <v>342198</v>
      </c>
      <c r="M24" s="13">
        <v>173631</v>
      </c>
      <c r="N24" s="14">
        <v>168567</v>
      </c>
      <c r="O24" s="17" t="s">
        <v>72</v>
      </c>
      <c r="P24" s="11">
        <v>2489</v>
      </c>
      <c r="Q24" s="18">
        <v>919</v>
      </c>
      <c r="R24" s="18">
        <v>1570</v>
      </c>
      <c r="S24" s="12">
        <f>SUM(S25:S29)</f>
        <v>215922</v>
      </c>
      <c r="T24" s="13">
        <f>SUM(T25:T29)</f>
        <v>79727</v>
      </c>
      <c r="U24" s="14">
        <f>SUM(U25:U29)</f>
        <v>136195</v>
      </c>
    </row>
    <row r="25" spans="1:21" ht="15" customHeight="1">
      <c r="A25" s="21">
        <v>15</v>
      </c>
      <c r="B25" s="11">
        <v>579</v>
      </c>
      <c r="C25" s="22">
        <v>300</v>
      </c>
      <c r="D25" s="22">
        <v>279</v>
      </c>
      <c r="E25" s="12">
        <v>8910</v>
      </c>
      <c r="F25" s="23">
        <v>4290</v>
      </c>
      <c r="G25" s="24">
        <v>4620</v>
      </c>
      <c r="H25" s="21">
        <v>50</v>
      </c>
      <c r="I25" s="18">
        <v>1309</v>
      </c>
      <c r="J25" s="22">
        <v>641</v>
      </c>
      <c r="K25" s="22">
        <v>668</v>
      </c>
      <c r="L25" s="12">
        <v>68100</v>
      </c>
      <c r="M25" s="23">
        <v>32550</v>
      </c>
      <c r="N25" s="24">
        <v>35550</v>
      </c>
      <c r="O25" s="25">
        <v>85</v>
      </c>
      <c r="P25" s="11">
        <v>628</v>
      </c>
      <c r="Q25" s="22">
        <v>240</v>
      </c>
      <c r="R25" s="22">
        <v>388</v>
      </c>
      <c r="S25" s="12">
        <f>SUM(T25:U25)</f>
        <v>53380</v>
      </c>
      <c r="T25" s="23">
        <f>SUMPRODUCT(O25*Q25)</f>
        <v>20400</v>
      </c>
      <c r="U25" s="24">
        <f>SUMPRODUCT(O25*R25)</f>
        <v>32980</v>
      </c>
    </row>
    <row r="26" spans="1:21" ht="15" customHeight="1">
      <c r="A26" s="21">
        <v>16</v>
      </c>
      <c r="B26" s="11">
        <v>632</v>
      </c>
      <c r="C26" s="22">
        <v>296</v>
      </c>
      <c r="D26" s="22">
        <v>336</v>
      </c>
      <c r="E26" s="12">
        <v>10096</v>
      </c>
      <c r="F26" s="23">
        <v>5200</v>
      </c>
      <c r="G26" s="24">
        <v>4896</v>
      </c>
      <c r="H26" s="21">
        <v>51</v>
      </c>
      <c r="I26" s="18">
        <v>1399</v>
      </c>
      <c r="J26" s="22">
        <v>688</v>
      </c>
      <c r="K26" s="22">
        <v>711</v>
      </c>
      <c r="L26" s="12">
        <v>71043</v>
      </c>
      <c r="M26" s="23">
        <v>35853</v>
      </c>
      <c r="N26" s="24">
        <v>35190</v>
      </c>
      <c r="O26" s="25">
        <v>86</v>
      </c>
      <c r="P26" s="11">
        <v>561</v>
      </c>
      <c r="Q26" s="22">
        <v>190</v>
      </c>
      <c r="R26" s="22">
        <v>371</v>
      </c>
      <c r="S26" s="12">
        <f>SUM(T26:U26)</f>
        <v>48246</v>
      </c>
      <c r="T26" s="23">
        <f>SUMPRODUCT(O26*Q26)</f>
        <v>16340</v>
      </c>
      <c r="U26" s="24">
        <f>SUMPRODUCT(O26*R26)</f>
        <v>31906</v>
      </c>
    </row>
    <row r="27" spans="1:21" ht="15" customHeight="1">
      <c r="A27" s="21">
        <v>17</v>
      </c>
      <c r="B27" s="11">
        <v>625</v>
      </c>
      <c r="C27" s="22">
        <v>324</v>
      </c>
      <c r="D27" s="22">
        <v>301</v>
      </c>
      <c r="E27" s="12">
        <v>10455</v>
      </c>
      <c r="F27" s="23">
        <v>5457</v>
      </c>
      <c r="G27" s="24">
        <v>4998</v>
      </c>
      <c r="H27" s="21">
        <v>52</v>
      </c>
      <c r="I27" s="18">
        <v>1382</v>
      </c>
      <c r="J27" s="22">
        <v>715</v>
      </c>
      <c r="K27" s="22">
        <v>667</v>
      </c>
      <c r="L27" s="12">
        <v>69784</v>
      </c>
      <c r="M27" s="23">
        <v>35620</v>
      </c>
      <c r="N27" s="24">
        <v>34164</v>
      </c>
      <c r="O27" s="25">
        <v>87</v>
      </c>
      <c r="P27" s="11">
        <v>482</v>
      </c>
      <c r="Q27" s="22">
        <v>186</v>
      </c>
      <c r="R27" s="22">
        <v>296</v>
      </c>
      <c r="S27" s="12">
        <f>SUM(T27:U27)</f>
        <v>41934</v>
      </c>
      <c r="T27" s="23">
        <f>SUMPRODUCT(O27*Q27)</f>
        <v>16182</v>
      </c>
      <c r="U27" s="24">
        <f>SUMPRODUCT(O27*R27)</f>
        <v>25752</v>
      </c>
    </row>
    <row r="28" spans="1:21" ht="15" customHeight="1">
      <c r="A28" s="21">
        <v>18</v>
      </c>
      <c r="B28" s="11">
        <v>644</v>
      </c>
      <c r="C28" s="22">
        <v>341</v>
      </c>
      <c r="D28" s="22">
        <v>303</v>
      </c>
      <c r="E28" s="12">
        <v>11214</v>
      </c>
      <c r="F28" s="23">
        <v>5508</v>
      </c>
      <c r="G28" s="24">
        <v>5706</v>
      </c>
      <c r="H28" s="21">
        <v>53</v>
      </c>
      <c r="I28" s="18">
        <v>1368</v>
      </c>
      <c r="J28" s="22">
        <v>676</v>
      </c>
      <c r="K28" s="22">
        <v>692</v>
      </c>
      <c r="L28" s="12">
        <v>71603</v>
      </c>
      <c r="M28" s="23">
        <v>37100</v>
      </c>
      <c r="N28" s="24">
        <v>34503</v>
      </c>
      <c r="O28" s="25">
        <v>88</v>
      </c>
      <c r="P28" s="11">
        <v>440</v>
      </c>
      <c r="Q28" s="22">
        <v>162</v>
      </c>
      <c r="R28" s="22">
        <v>278</v>
      </c>
      <c r="S28" s="12">
        <f>SUM(T28:U28)</f>
        <v>38720</v>
      </c>
      <c r="T28" s="23">
        <f>SUMPRODUCT(O28*Q28)</f>
        <v>14256</v>
      </c>
      <c r="U28" s="24">
        <f>SUMPRODUCT(O28*R28)</f>
        <v>24464</v>
      </c>
    </row>
    <row r="29" spans="1:21" ht="15" customHeight="1">
      <c r="A29" s="21">
        <v>19</v>
      </c>
      <c r="B29" s="11">
        <v>726</v>
      </c>
      <c r="C29" s="22">
        <v>381</v>
      </c>
      <c r="D29" s="22">
        <v>345</v>
      </c>
      <c r="E29" s="12">
        <v>13794</v>
      </c>
      <c r="F29" s="23">
        <v>7258</v>
      </c>
      <c r="G29" s="24">
        <v>6536</v>
      </c>
      <c r="H29" s="21">
        <v>54</v>
      </c>
      <c r="I29" s="18">
        <v>1205</v>
      </c>
      <c r="J29" s="22">
        <v>627</v>
      </c>
      <c r="K29" s="22">
        <v>578</v>
      </c>
      <c r="L29" s="12">
        <v>61668</v>
      </c>
      <c r="M29" s="23">
        <v>32508</v>
      </c>
      <c r="N29" s="24">
        <v>29160</v>
      </c>
      <c r="O29" s="25">
        <v>89</v>
      </c>
      <c r="P29" s="11">
        <v>378</v>
      </c>
      <c r="Q29" s="22">
        <v>141</v>
      </c>
      <c r="R29" s="22">
        <v>237</v>
      </c>
      <c r="S29" s="12">
        <f>SUM(T29:U29)</f>
        <v>33642</v>
      </c>
      <c r="T29" s="23">
        <f>SUMPRODUCT(O29*Q29)</f>
        <v>12549</v>
      </c>
      <c r="U29" s="24">
        <f>SUMPRODUCT(O29*R29)</f>
        <v>21093</v>
      </c>
    </row>
    <row r="30" spans="1:21" ht="15" customHeight="1">
      <c r="A30" s="17" t="s">
        <v>73</v>
      </c>
      <c r="B30" s="11">
        <v>4843</v>
      </c>
      <c r="C30" s="11">
        <v>2369</v>
      </c>
      <c r="D30" s="11">
        <v>2474</v>
      </c>
      <c r="E30" s="12">
        <v>105492</v>
      </c>
      <c r="F30" s="13">
        <v>51691</v>
      </c>
      <c r="G30" s="14">
        <v>53801</v>
      </c>
      <c r="H30" s="17" t="s">
        <v>74</v>
      </c>
      <c r="I30" s="18">
        <v>5522</v>
      </c>
      <c r="J30" s="11">
        <v>2934</v>
      </c>
      <c r="K30" s="11">
        <v>2588</v>
      </c>
      <c r="L30" s="12">
        <v>304555</v>
      </c>
      <c r="M30" s="13">
        <v>158326</v>
      </c>
      <c r="N30" s="14">
        <v>146229</v>
      </c>
      <c r="O30" s="17" t="s">
        <v>75</v>
      </c>
      <c r="P30" s="11">
        <v>1057</v>
      </c>
      <c r="Q30" s="18">
        <v>308</v>
      </c>
      <c r="R30" s="18">
        <v>749</v>
      </c>
      <c r="S30" s="12">
        <f>SUM(S31:S35)</f>
        <v>96860</v>
      </c>
      <c r="T30" s="13">
        <f>SUM(T31:T35)</f>
        <v>28211</v>
      </c>
      <c r="U30" s="14">
        <f>SUM(U31:U35)</f>
        <v>68649</v>
      </c>
    </row>
    <row r="31" spans="1:21" ht="15" customHeight="1">
      <c r="A31" s="21">
        <v>20</v>
      </c>
      <c r="B31" s="11">
        <v>784</v>
      </c>
      <c r="C31" s="22">
        <v>410</v>
      </c>
      <c r="D31" s="22">
        <v>374</v>
      </c>
      <c r="E31" s="12">
        <v>15800</v>
      </c>
      <c r="F31" s="23">
        <v>8420</v>
      </c>
      <c r="G31" s="24">
        <v>7380</v>
      </c>
      <c r="H31" s="21">
        <v>55</v>
      </c>
      <c r="I31" s="18">
        <v>1187</v>
      </c>
      <c r="J31" s="22">
        <v>662</v>
      </c>
      <c r="K31" s="22">
        <v>525</v>
      </c>
      <c r="L31" s="12">
        <v>68365</v>
      </c>
      <c r="M31" s="23">
        <v>36135</v>
      </c>
      <c r="N31" s="24">
        <v>32230</v>
      </c>
      <c r="O31" s="25">
        <v>90</v>
      </c>
      <c r="P31" s="11">
        <v>303</v>
      </c>
      <c r="Q31" s="22">
        <v>94</v>
      </c>
      <c r="R31" s="22">
        <v>209</v>
      </c>
      <c r="S31" s="12">
        <f>SUM(T31:U31)</f>
        <v>27270</v>
      </c>
      <c r="T31" s="23">
        <f>SUMPRODUCT(O31*Q31)</f>
        <v>8460</v>
      </c>
      <c r="U31" s="24">
        <f>SUMPRODUCT(O31*R31)</f>
        <v>18810</v>
      </c>
    </row>
    <row r="32" spans="1:21" ht="15" customHeight="1">
      <c r="A32" s="21">
        <v>21</v>
      </c>
      <c r="B32" s="11">
        <v>858</v>
      </c>
      <c r="C32" s="22">
        <v>426</v>
      </c>
      <c r="D32" s="22">
        <v>432</v>
      </c>
      <c r="E32" s="12">
        <v>18795</v>
      </c>
      <c r="F32" s="23">
        <v>9618</v>
      </c>
      <c r="G32" s="24">
        <v>9177</v>
      </c>
      <c r="H32" s="21">
        <v>56</v>
      </c>
      <c r="I32" s="18">
        <v>1287</v>
      </c>
      <c r="J32" s="22">
        <v>679</v>
      </c>
      <c r="K32" s="22">
        <v>608</v>
      </c>
      <c r="L32" s="12">
        <v>66528</v>
      </c>
      <c r="M32" s="23">
        <v>37464</v>
      </c>
      <c r="N32" s="24">
        <v>29064</v>
      </c>
      <c r="O32" s="25">
        <v>91</v>
      </c>
      <c r="P32" s="11">
        <v>230</v>
      </c>
      <c r="Q32" s="22">
        <v>61</v>
      </c>
      <c r="R32" s="22">
        <v>169</v>
      </c>
      <c r="S32" s="12">
        <f>SUM(T32:U32)</f>
        <v>20930</v>
      </c>
      <c r="T32" s="23">
        <f>SUMPRODUCT(O32*Q32)</f>
        <v>5551</v>
      </c>
      <c r="U32" s="24">
        <f>SUMPRODUCT(O32*R32)</f>
        <v>15379</v>
      </c>
    </row>
    <row r="33" spans="1:21" ht="15" customHeight="1">
      <c r="A33" s="21">
        <v>22</v>
      </c>
      <c r="B33" s="11">
        <v>1056</v>
      </c>
      <c r="C33" s="22">
        <v>533</v>
      </c>
      <c r="D33" s="22">
        <v>523</v>
      </c>
      <c r="E33" s="12">
        <v>22132</v>
      </c>
      <c r="F33" s="23">
        <v>11176</v>
      </c>
      <c r="G33" s="24">
        <v>10956</v>
      </c>
      <c r="H33" s="21">
        <v>57</v>
      </c>
      <c r="I33" s="18">
        <v>1120</v>
      </c>
      <c r="J33" s="22">
        <v>615</v>
      </c>
      <c r="K33" s="22">
        <v>505</v>
      </c>
      <c r="L33" s="12">
        <v>59280</v>
      </c>
      <c r="M33" s="23">
        <v>29925</v>
      </c>
      <c r="N33" s="24">
        <v>29355</v>
      </c>
      <c r="O33" s="25">
        <v>92</v>
      </c>
      <c r="P33" s="11">
        <v>212</v>
      </c>
      <c r="Q33" s="22">
        <v>69</v>
      </c>
      <c r="R33" s="22">
        <v>143</v>
      </c>
      <c r="S33" s="12">
        <f>SUM(T33:U33)</f>
        <v>19504</v>
      </c>
      <c r="T33" s="23">
        <f>SUMPRODUCT(O33*Q33)</f>
        <v>6348</v>
      </c>
      <c r="U33" s="24">
        <f>SUMPRODUCT(O33*R33)</f>
        <v>13156</v>
      </c>
    </row>
    <row r="34" spans="1:21" ht="15" customHeight="1">
      <c r="A34" s="21">
        <v>23</v>
      </c>
      <c r="B34" s="11">
        <v>1083</v>
      </c>
      <c r="C34" s="22">
        <v>531</v>
      </c>
      <c r="D34" s="22">
        <v>552</v>
      </c>
      <c r="E34" s="12">
        <v>24357</v>
      </c>
      <c r="F34" s="23">
        <v>11293</v>
      </c>
      <c r="G34" s="24">
        <v>13064</v>
      </c>
      <c r="H34" s="21">
        <v>58</v>
      </c>
      <c r="I34" s="18">
        <v>1001</v>
      </c>
      <c r="J34" s="22">
        <v>496</v>
      </c>
      <c r="K34" s="22">
        <v>505</v>
      </c>
      <c r="L34" s="12">
        <v>55158</v>
      </c>
      <c r="M34" s="23">
        <v>27898</v>
      </c>
      <c r="N34" s="24">
        <v>27260</v>
      </c>
      <c r="O34" s="25">
        <v>93</v>
      </c>
      <c r="P34" s="11">
        <v>172</v>
      </c>
      <c r="Q34" s="22">
        <v>44</v>
      </c>
      <c r="R34" s="22">
        <v>128</v>
      </c>
      <c r="S34" s="12">
        <f>SUM(T34:U34)</f>
        <v>15996</v>
      </c>
      <c r="T34" s="23">
        <f>SUMPRODUCT(O34*Q34)</f>
        <v>4092</v>
      </c>
      <c r="U34" s="24">
        <f>SUMPRODUCT(O34*R34)</f>
        <v>11904</v>
      </c>
    </row>
    <row r="35" spans="1:21" ht="15" customHeight="1">
      <c r="A35" s="21">
        <v>24</v>
      </c>
      <c r="B35" s="11">
        <v>1062</v>
      </c>
      <c r="C35" s="22">
        <v>469</v>
      </c>
      <c r="D35" s="22">
        <v>593</v>
      </c>
      <c r="E35" s="12">
        <v>24408</v>
      </c>
      <c r="F35" s="23">
        <v>11184</v>
      </c>
      <c r="G35" s="24">
        <v>13224</v>
      </c>
      <c r="H35" s="21">
        <v>59</v>
      </c>
      <c r="I35" s="18">
        <v>927</v>
      </c>
      <c r="J35" s="22">
        <v>482</v>
      </c>
      <c r="K35" s="22">
        <v>445</v>
      </c>
      <c r="L35" s="12">
        <v>55224</v>
      </c>
      <c r="M35" s="23">
        <v>26904</v>
      </c>
      <c r="N35" s="24">
        <v>28320</v>
      </c>
      <c r="O35" s="25">
        <v>94</v>
      </c>
      <c r="P35" s="11">
        <v>140</v>
      </c>
      <c r="Q35" s="22">
        <v>40</v>
      </c>
      <c r="R35" s="22">
        <v>100</v>
      </c>
      <c r="S35" s="12">
        <f>SUM(T35:U35)</f>
        <v>13160</v>
      </c>
      <c r="T35" s="23">
        <f>SUMPRODUCT(O35*Q35)</f>
        <v>3760</v>
      </c>
      <c r="U35" s="24">
        <f>SUMPRODUCT(O35*R35)</f>
        <v>9400</v>
      </c>
    </row>
    <row r="36" spans="1:21" ht="15" customHeight="1">
      <c r="A36" s="17" t="s">
        <v>76</v>
      </c>
      <c r="B36" s="11">
        <v>5092</v>
      </c>
      <c r="C36" s="11">
        <v>2429</v>
      </c>
      <c r="D36" s="11">
        <v>2663</v>
      </c>
      <c r="E36" s="12">
        <v>138585</v>
      </c>
      <c r="F36" s="13">
        <v>65381</v>
      </c>
      <c r="G36" s="14">
        <v>73204</v>
      </c>
      <c r="H36" s="17" t="s">
        <v>77</v>
      </c>
      <c r="I36" s="18">
        <v>4406</v>
      </c>
      <c r="J36" s="11">
        <v>2212</v>
      </c>
      <c r="K36" s="11">
        <v>2194</v>
      </c>
      <c r="L36" s="12">
        <v>267867</v>
      </c>
      <c r="M36" s="13">
        <v>136678</v>
      </c>
      <c r="N36" s="14">
        <v>131189</v>
      </c>
      <c r="O36" s="17" t="s">
        <v>78</v>
      </c>
      <c r="P36" s="18">
        <v>277</v>
      </c>
      <c r="Q36" s="11">
        <v>72</v>
      </c>
      <c r="R36" s="11">
        <v>205</v>
      </c>
      <c r="S36" s="12">
        <f>SUM(S37:S41)</f>
        <v>26681</v>
      </c>
      <c r="T36" s="13">
        <f>SUM(T37:T41)</f>
        <v>6931</v>
      </c>
      <c r="U36" s="14">
        <f>SUM(U37:U41)</f>
        <v>19750</v>
      </c>
    </row>
    <row r="37" spans="1:21" ht="15" customHeight="1">
      <c r="A37" s="21">
        <v>25</v>
      </c>
      <c r="B37" s="11">
        <v>1079</v>
      </c>
      <c r="C37" s="22">
        <v>513</v>
      </c>
      <c r="D37" s="22">
        <v>566</v>
      </c>
      <c r="E37" s="12">
        <v>27100</v>
      </c>
      <c r="F37" s="23">
        <v>12950</v>
      </c>
      <c r="G37" s="24">
        <v>14150</v>
      </c>
      <c r="H37" s="21">
        <v>60</v>
      </c>
      <c r="I37" s="18">
        <v>966</v>
      </c>
      <c r="J37" s="22">
        <v>481</v>
      </c>
      <c r="K37" s="22">
        <v>485</v>
      </c>
      <c r="L37" s="12">
        <v>57600</v>
      </c>
      <c r="M37" s="23">
        <v>30120</v>
      </c>
      <c r="N37" s="24">
        <v>27480</v>
      </c>
      <c r="O37" s="25">
        <v>95</v>
      </c>
      <c r="P37" s="11">
        <v>96</v>
      </c>
      <c r="Q37" s="22">
        <v>26</v>
      </c>
      <c r="R37" s="22">
        <v>70</v>
      </c>
      <c r="S37" s="12">
        <f>SUM(T37:U37)</f>
        <v>9120</v>
      </c>
      <c r="T37" s="23">
        <f>SUMPRODUCT(O37*Q37)</f>
        <v>2470</v>
      </c>
      <c r="U37" s="24">
        <f>SUMPRODUCT(O37*R37)</f>
        <v>6650</v>
      </c>
    </row>
    <row r="38" spans="1:21" ht="15" customHeight="1">
      <c r="A38" s="21">
        <v>26</v>
      </c>
      <c r="B38" s="11">
        <v>1022</v>
      </c>
      <c r="C38" s="22">
        <v>487</v>
      </c>
      <c r="D38" s="22">
        <v>535</v>
      </c>
      <c r="E38" s="12">
        <v>27482</v>
      </c>
      <c r="F38" s="23">
        <v>13052</v>
      </c>
      <c r="G38" s="24">
        <v>14430</v>
      </c>
      <c r="H38" s="21">
        <v>61</v>
      </c>
      <c r="I38" s="18">
        <v>933</v>
      </c>
      <c r="J38" s="22">
        <v>476</v>
      </c>
      <c r="K38" s="22">
        <v>457</v>
      </c>
      <c r="L38" s="12">
        <v>55449</v>
      </c>
      <c r="M38" s="23">
        <v>28426</v>
      </c>
      <c r="N38" s="24">
        <v>27023</v>
      </c>
      <c r="O38" s="25">
        <v>96</v>
      </c>
      <c r="P38" s="11">
        <v>74</v>
      </c>
      <c r="Q38" s="22">
        <v>21</v>
      </c>
      <c r="R38" s="22">
        <v>53</v>
      </c>
      <c r="S38" s="12">
        <f>SUM(T38:U38)</f>
        <v>7104</v>
      </c>
      <c r="T38" s="23">
        <f>SUMPRODUCT(O38*Q38)</f>
        <v>2016</v>
      </c>
      <c r="U38" s="24">
        <f>SUMPRODUCT(O38*R38)</f>
        <v>5088</v>
      </c>
    </row>
    <row r="39" spans="1:21" ht="15" customHeight="1">
      <c r="A39" s="21">
        <v>27</v>
      </c>
      <c r="B39" s="11">
        <v>1037</v>
      </c>
      <c r="C39" s="22">
        <v>503</v>
      </c>
      <c r="D39" s="22">
        <v>534</v>
      </c>
      <c r="E39" s="12">
        <v>26892</v>
      </c>
      <c r="F39" s="23">
        <v>12690</v>
      </c>
      <c r="G39" s="24">
        <v>14202</v>
      </c>
      <c r="H39" s="21">
        <v>62</v>
      </c>
      <c r="I39" s="18">
        <v>880</v>
      </c>
      <c r="J39" s="22">
        <v>439</v>
      </c>
      <c r="K39" s="22">
        <v>441</v>
      </c>
      <c r="L39" s="12">
        <v>52886</v>
      </c>
      <c r="M39" s="23">
        <v>25668</v>
      </c>
      <c r="N39" s="24">
        <v>27218</v>
      </c>
      <c r="O39" s="25">
        <v>97</v>
      </c>
      <c r="P39" s="11">
        <v>51</v>
      </c>
      <c r="Q39" s="22">
        <v>11</v>
      </c>
      <c r="R39" s="22">
        <v>40</v>
      </c>
      <c r="S39" s="12">
        <f>SUM(T39:U39)</f>
        <v>4947</v>
      </c>
      <c r="T39" s="23">
        <f>SUMPRODUCT(O39*Q39)</f>
        <v>1067</v>
      </c>
      <c r="U39" s="24">
        <f>SUMPRODUCT(O39*R39)</f>
        <v>3880</v>
      </c>
    </row>
    <row r="40" spans="1:21" ht="15" customHeight="1">
      <c r="A40" s="21">
        <v>28</v>
      </c>
      <c r="B40" s="11">
        <v>941</v>
      </c>
      <c r="C40" s="22">
        <v>449</v>
      </c>
      <c r="D40" s="22">
        <v>492</v>
      </c>
      <c r="E40" s="12">
        <v>28952</v>
      </c>
      <c r="F40" s="23">
        <v>13552</v>
      </c>
      <c r="G40" s="24">
        <v>15400</v>
      </c>
      <c r="H40" s="21">
        <v>63</v>
      </c>
      <c r="I40" s="18">
        <v>824</v>
      </c>
      <c r="J40" s="22">
        <v>397</v>
      </c>
      <c r="K40" s="22">
        <v>427</v>
      </c>
      <c r="L40" s="12">
        <v>49644</v>
      </c>
      <c r="M40" s="23">
        <v>25200</v>
      </c>
      <c r="N40" s="24">
        <v>24444</v>
      </c>
      <c r="O40" s="25">
        <v>98</v>
      </c>
      <c r="P40" s="11">
        <v>34</v>
      </c>
      <c r="Q40" s="22">
        <v>8</v>
      </c>
      <c r="R40" s="22">
        <v>26</v>
      </c>
      <c r="S40" s="12">
        <f>SUM(T40:U40)</f>
        <v>3332</v>
      </c>
      <c r="T40" s="23">
        <f>SUMPRODUCT(O40*Q40)</f>
        <v>784</v>
      </c>
      <c r="U40" s="24">
        <f>SUMPRODUCT(O40*R40)</f>
        <v>2548</v>
      </c>
    </row>
    <row r="41" spans="1:21" ht="15" customHeight="1">
      <c r="A41" s="21">
        <v>29</v>
      </c>
      <c r="B41" s="11">
        <v>1013</v>
      </c>
      <c r="C41" s="22">
        <v>477</v>
      </c>
      <c r="D41" s="22">
        <v>536</v>
      </c>
      <c r="E41" s="12">
        <v>28159</v>
      </c>
      <c r="F41" s="23">
        <v>13137</v>
      </c>
      <c r="G41" s="24">
        <v>15022</v>
      </c>
      <c r="H41" s="21">
        <v>64</v>
      </c>
      <c r="I41" s="18">
        <v>803</v>
      </c>
      <c r="J41" s="22">
        <v>419</v>
      </c>
      <c r="K41" s="22">
        <v>384</v>
      </c>
      <c r="L41" s="12">
        <v>52288</v>
      </c>
      <c r="M41" s="23">
        <v>27264</v>
      </c>
      <c r="N41" s="24">
        <v>25024</v>
      </c>
      <c r="O41" s="25">
        <v>99</v>
      </c>
      <c r="P41" s="11">
        <v>22</v>
      </c>
      <c r="Q41" s="22">
        <v>6</v>
      </c>
      <c r="R41" s="22">
        <v>16</v>
      </c>
      <c r="S41" s="12">
        <f>SUM(T41:U41)</f>
        <v>2178</v>
      </c>
      <c r="T41" s="23">
        <f>SUMPRODUCT(O41*Q41)</f>
        <v>594</v>
      </c>
      <c r="U41" s="24">
        <f>SUMPRODUCT(O41*R41)</f>
        <v>1584</v>
      </c>
    </row>
    <row r="42" spans="1:21" ht="15" customHeight="1">
      <c r="A42" s="17" t="s">
        <v>79</v>
      </c>
      <c r="B42" s="11">
        <v>5027</v>
      </c>
      <c r="C42" s="11">
        <v>2398</v>
      </c>
      <c r="D42" s="11">
        <v>2629</v>
      </c>
      <c r="E42" s="12">
        <v>163975</v>
      </c>
      <c r="F42" s="13">
        <v>78601</v>
      </c>
      <c r="G42" s="14">
        <v>85374</v>
      </c>
      <c r="H42" s="17" t="s">
        <v>80</v>
      </c>
      <c r="I42" s="18">
        <v>3944</v>
      </c>
      <c r="J42" s="11">
        <v>1962</v>
      </c>
      <c r="K42" s="11">
        <v>1982</v>
      </c>
      <c r="L42" s="12">
        <v>269687</v>
      </c>
      <c r="M42" s="13">
        <v>133231</v>
      </c>
      <c r="N42" s="14">
        <v>136456</v>
      </c>
      <c r="O42" s="17" t="s">
        <v>81</v>
      </c>
      <c r="P42" s="11">
        <v>40</v>
      </c>
      <c r="Q42" s="18">
        <v>9</v>
      </c>
      <c r="R42" s="18">
        <v>31</v>
      </c>
      <c r="S42" s="12">
        <f>SUM(S43:S47)</f>
        <v>3321</v>
      </c>
      <c r="T42" s="13">
        <f>SUM(T43:T47)</f>
        <v>905</v>
      </c>
      <c r="U42" s="14">
        <f>SUM(U43:U47)</f>
        <v>2416</v>
      </c>
    </row>
    <row r="43" spans="1:21" ht="15" customHeight="1">
      <c r="A43" s="21">
        <v>30</v>
      </c>
      <c r="B43" s="11">
        <v>958</v>
      </c>
      <c r="C43" s="22">
        <v>425</v>
      </c>
      <c r="D43" s="22">
        <v>533</v>
      </c>
      <c r="E43" s="12">
        <v>30240</v>
      </c>
      <c r="F43" s="23">
        <v>14220</v>
      </c>
      <c r="G43" s="24">
        <v>16020</v>
      </c>
      <c r="H43" s="21">
        <v>65</v>
      </c>
      <c r="I43" s="18">
        <v>791</v>
      </c>
      <c r="J43" s="22">
        <v>406</v>
      </c>
      <c r="K43" s="22">
        <v>385</v>
      </c>
      <c r="L43" s="12">
        <v>50830</v>
      </c>
      <c r="M43" s="23">
        <v>25610</v>
      </c>
      <c r="N43" s="24">
        <v>25220</v>
      </c>
      <c r="O43" s="25">
        <v>100</v>
      </c>
      <c r="P43" s="11">
        <v>17</v>
      </c>
      <c r="Q43" s="22">
        <v>6</v>
      </c>
      <c r="R43" s="22">
        <v>11</v>
      </c>
      <c r="S43" s="12">
        <f>SUM(T43:U43)</f>
        <v>1700</v>
      </c>
      <c r="T43" s="23">
        <f>SUMPRODUCT(O43*Q43)</f>
        <v>600</v>
      </c>
      <c r="U43" s="24">
        <f>SUMPRODUCT(O43*R43)</f>
        <v>1100</v>
      </c>
    </row>
    <row r="44" spans="1:21" ht="15" customHeight="1">
      <c r="A44" s="21">
        <v>31</v>
      </c>
      <c r="B44" s="11">
        <v>988</v>
      </c>
      <c r="C44" s="22">
        <v>470</v>
      </c>
      <c r="D44" s="22">
        <v>518</v>
      </c>
      <c r="E44" s="12">
        <v>30194</v>
      </c>
      <c r="F44" s="23">
        <v>14446</v>
      </c>
      <c r="G44" s="24">
        <v>15748</v>
      </c>
      <c r="H44" s="21">
        <v>66</v>
      </c>
      <c r="I44" s="18">
        <v>794</v>
      </c>
      <c r="J44" s="22">
        <v>390</v>
      </c>
      <c r="K44" s="22">
        <v>404</v>
      </c>
      <c r="L44" s="12">
        <v>53724</v>
      </c>
      <c r="M44" s="23">
        <v>26070</v>
      </c>
      <c r="N44" s="24">
        <v>27654</v>
      </c>
      <c r="O44" s="25">
        <v>101</v>
      </c>
      <c r="P44" s="11">
        <v>11</v>
      </c>
      <c r="Q44" s="22">
        <v>1</v>
      </c>
      <c r="R44" s="22">
        <v>10</v>
      </c>
      <c r="S44" s="12">
        <f>SUM(T44:U44)</f>
        <v>1111</v>
      </c>
      <c r="T44" s="23">
        <f>SUMPRODUCT(O44*Q44)</f>
        <v>101</v>
      </c>
      <c r="U44" s="24">
        <f>SUMPRODUCT(O44*R44)</f>
        <v>1010</v>
      </c>
    </row>
    <row r="45" spans="1:21" ht="15" customHeight="1">
      <c r="A45" s="21">
        <v>32</v>
      </c>
      <c r="B45" s="11">
        <v>1019</v>
      </c>
      <c r="C45" s="22">
        <v>487</v>
      </c>
      <c r="D45" s="22">
        <v>532</v>
      </c>
      <c r="E45" s="12">
        <v>32416</v>
      </c>
      <c r="F45" s="23">
        <v>16000</v>
      </c>
      <c r="G45" s="24">
        <v>16416</v>
      </c>
      <c r="H45" s="21">
        <v>67</v>
      </c>
      <c r="I45" s="18">
        <v>763</v>
      </c>
      <c r="J45" s="22">
        <v>378</v>
      </c>
      <c r="K45" s="22">
        <v>385</v>
      </c>
      <c r="L45" s="12">
        <v>50451</v>
      </c>
      <c r="M45" s="23">
        <v>26197</v>
      </c>
      <c r="N45" s="24">
        <v>24254</v>
      </c>
      <c r="O45" s="25">
        <v>102</v>
      </c>
      <c r="P45" s="11">
        <v>5</v>
      </c>
      <c r="Q45" s="22">
        <v>2</v>
      </c>
      <c r="R45" s="22">
        <v>3</v>
      </c>
      <c r="S45" s="12">
        <f>SUM(T45:U45)</f>
        <v>510</v>
      </c>
      <c r="T45" s="23">
        <f>SUMPRODUCT(O45*Q45)</f>
        <v>204</v>
      </c>
      <c r="U45" s="24">
        <f>SUMPRODUCT(O45*R45)</f>
        <v>306</v>
      </c>
    </row>
    <row r="46" spans="1:21" ht="15" customHeight="1">
      <c r="A46" s="21">
        <v>33</v>
      </c>
      <c r="B46" s="11">
        <v>1038</v>
      </c>
      <c r="C46" s="22">
        <v>512</v>
      </c>
      <c r="D46" s="22">
        <v>526</v>
      </c>
      <c r="E46" s="12">
        <v>34881</v>
      </c>
      <c r="F46" s="23">
        <v>16731</v>
      </c>
      <c r="G46" s="24">
        <v>18150</v>
      </c>
      <c r="H46" s="21">
        <v>68</v>
      </c>
      <c r="I46" s="18">
        <v>781</v>
      </c>
      <c r="J46" s="22">
        <v>393</v>
      </c>
      <c r="K46" s="22">
        <v>388</v>
      </c>
      <c r="L46" s="12">
        <v>56032</v>
      </c>
      <c r="M46" s="23">
        <v>27064</v>
      </c>
      <c r="N46" s="24">
        <v>28968</v>
      </c>
      <c r="O46" s="15" t="s">
        <v>82</v>
      </c>
      <c r="P46" s="11">
        <v>7</v>
      </c>
      <c r="Q46" s="22">
        <v>0</v>
      </c>
      <c r="R46" s="22">
        <v>7</v>
      </c>
      <c r="S46" s="12">
        <f>SUM(T46:U46)</f>
        <v>0</v>
      </c>
      <c r="T46" s="23">
        <v>0</v>
      </c>
      <c r="U46" s="24">
        <v>0</v>
      </c>
    </row>
    <row r="47" spans="1:21" ht="15" customHeight="1">
      <c r="A47" s="21">
        <v>34</v>
      </c>
      <c r="B47" s="11">
        <v>1024</v>
      </c>
      <c r="C47" s="22">
        <v>504</v>
      </c>
      <c r="D47" s="22">
        <v>520</v>
      </c>
      <c r="E47" s="12">
        <v>36244</v>
      </c>
      <c r="F47" s="23">
        <v>17204</v>
      </c>
      <c r="G47" s="24">
        <v>19040</v>
      </c>
      <c r="H47" s="21">
        <v>69</v>
      </c>
      <c r="I47" s="18">
        <v>815</v>
      </c>
      <c r="J47" s="22">
        <v>395</v>
      </c>
      <c r="K47" s="22">
        <v>420</v>
      </c>
      <c r="L47" s="12">
        <v>58650</v>
      </c>
      <c r="M47" s="23">
        <v>28290</v>
      </c>
      <c r="N47" s="24">
        <v>30360</v>
      </c>
      <c r="O47" s="15" t="s">
        <v>83</v>
      </c>
      <c r="P47" s="11">
        <v>0</v>
      </c>
      <c r="Q47" s="22">
        <v>0</v>
      </c>
      <c r="R47" s="22">
        <v>0</v>
      </c>
      <c r="S47" s="12">
        <f>SUM(T47:U47)</f>
        <v>0</v>
      </c>
      <c r="T47" s="23">
        <v>0</v>
      </c>
      <c r="U47" s="24">
        <v>0</v>
      </c>
    </row>
    <row r="49" spans="1:7">
      <c r="A49" s="26" t="s">
        <v>84</v>
      </c>
      <c r="B49" s="27">
        <v>45.19408646540068</v>
      </c>
      <c r="C49" s="27">
        <v>43.912362603433372</v>
      </c>
      <c r="D49" s="27">
        <v>46.398435686766</v>
      </c>
      <c r="E49" s="27"/>
      <c r="F49" s="27"/>
      <c r="G49" s="27"/>
    </row>
    <row r="50" spans="1:7">
      <c r="A50" s="1"/>
      <c r="B50" s="28" t="s">
        <v>48</v>
      </c>
      <c r="C50" s="28" t="s">
        <v>12</v>
      </c>
      <c r="D50" s="28" t="s">
        <v>55</v>
      </c>
      <c r="E50" s="28"/>
      <c r="F50" s="28"/>
      <c r="G50" s="28"/>
    </row>
  </sheetData>
  <mergeCells count="3">
    <mergeCell ref="A1:R1"/>
    <mergeCell ref="O3:Q3"/>
    <mergeCell ref="H5:R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>
      <selection sqref="A1:XFD1048576"/>
    </sheetView>
  </sheetViews>
  <sheetFormatPr defaultRowHeight="13.5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5" width="7.125" style="1" customWidth="1"/>
    <col min="26" max="256" width="9" style="1"/>
    <col min="257" max="257" width="7.125" style="1" bestFit="1" customWidth="1"/>
    <col min="258" max="258" width="7.125" style="1" customWidth="1"/>
    <col min="259" max="260" width="6.5" style="1" bestFit="1" customWidth="1"/>
    <col min="261" max="263" width="0" style="1" hidden="1" customWidth="1"/>
    <col min="264" max="264" width="7.125" style="1" bestFit="1" customWidth="1"/>
    <col min="265" max="265" width="7.125" style="1" customWidth="1"/>
    <col min="266" max="267" width="6.5" style="1" customWidth="1"/>
    <col min="268" max="270" width="0" style="1" hidden="1" customWidth="1"/>
    <col min="271" max="272" width="7.125" style="1" customWidth="1"/>
    <col min="273" max="274" width="6.5" style="1" customWidth="1"/>
    <col min="275" max="277" width="0" style="1" hidden="1" customWidth="1"/>
    <col min="278" max="281" width="7.125" style="1" customWidth="1"/>
    <col min="282" max="512" width="9" style="1"/>
    <col min="513" max="513" width="7.125" style="1" bestFit="1" customWidth="1"/>
    <col min="514" max="514" width="7.125" style="1" customWidth="1"/>
    <col min="515" max="516" width="6.5" style="1" bestFit="1" customWidth="1"/>
    <col min="517" max="519" width="0" style="1" hidden="1" customWidth="1"/>
    <col min="520" max="520" width="7.125" style="1" bestFit="1" customWidth="1"/>
    <col min="521" max="521" width="7.125" style="1" customWidth="1"/>
    <col min="522" max="523" width="6.5" style="1" customWidth="1"/>
    <col min="524" max="526" width="0" style="1" hidden="1" customWidth="1"/>
    <col min="527" max="528" width="7.125" style="1" customWidth="1"/>
    <col min="529" max="530" width="6.5" style="1" customWidth="1"/>
    <col min="531" max="533" width="0" style="1" hidden="1" customWidth="1"/>
    <col min="534" max="537" width="7.125" style="1" customWidth="1"/>
    <col min="538" max="768" width="9" style="1"/>
    <col min="769" max="769" width="7.125" style="1" bestFit="1" customWidth="1"/>
    <col min="770" max="770" width="7.125" style="1" customWidth="1"/>
    <col min="771" max="772" width="6.5" style="1" bestFit="1" customWidth="1"/>
    <col min="773" max="775" width="0" style="1" hidden="1" customWidth="1"/>
    <col min="776" max="776" width="7.125" style="1" bestFit="1" customWidth="1"/>
    <col min="777" max="777" width="7.125" style="1" customWidth="1"/>
    <col min="778" max="779" width="6.5" style="1" customWidth="1"/>
    <col min="780" max="782" width="0" style="1" hidden="1" customWidth="1"/>
    <col min="783" max="784" width="7.125" style="1" customWidth="1"/>
    <col min="785" max="786" width="6.5" style="1" customWidth="1"/>
    <col min="787" max="789" width="0" style="1" hidden="1" customWidth="1"/>
    <col min="790" max="793" width="7.125" style="1" customWidth="1"/>
    <col min="794" max="1024" width="9" style="1"/>
    <col min="1025" max="1025" width="7.125" style="1" bestFit="1" customWidth="1"/>
    <col min="1026" max="1026" width="7.125" style="1" customWidth="1"/>
    <col min="1027" max="1028" width="6.5" style="1" bestFit="1" customWidth="1"/>
    <col min="1029" max="1031" width="0" style="1" hidden="1" customWidth="1"/>
    <col min="1032" max="1032" width="7.125" style="1" bestFit="1" customWidth="1"/>
    <col min="1033" max="1033" width="7.125" style="1" customWidth="1"/>
    <col min="1034" max="1035" width="6.5" style="1" customWidth="1"/>
    <col min="1036" max="1038" width="0" style="1" hidden="1" customWidth="1"/>
    <col min="1039" max="1040" width="7.125" style="1" customWidth="1"/>
    <col min="1041" max="1042" width="6.5" style="1" customWidth="1"/>
    <col min="1043" max="1045" width="0" style="1" hidden="1" customWidth="1"/>
    <col min="1046" max="1049" width="7.125" style="1" customWidth="1"/>
    <col min="1050" max="1280" width="9" style="1"/>
    <col min="1281" max="1281" width="7.125" style="1" bestFit="1" customWidth="1"/>
    <col min="1282" max="1282" width="7.125" style="1" customWidth="1"/>
    <col min="1283" max="1284" width="6.5" style="1" bestFit="1" customWidth="1"/>
    <col min="1285" max="1287" width="0" style="1" hidden="1" customWidth="1"/>
    <col min="1288" max="1288" width="7.125" style="1" bestFit="1" customWidth="1"/>
    <col min="1289" max="1289" width="7.125" style="1" customWidth="1"/>
    <col min="1290" max="1291" width="6.5" style="1" customWidth="1"/>
    <col min="1292" max="1294" width="0" style="1" hidden="1" customWidth="1"/>
    <col min="1295" max="1296" width="7.125" style="1" customWidth="1"/>
    <col min="1297" max="1298" width="6.5" style="1" customWidth="1"/>
    <col min="1299" max="1301" width="0" style="1" hidden="1" customWidth="1"/>
    <col min="1302" max="1305" width="7.125" style="1" customWidth="1"/>
    <col min="1306" max="1536" width="9" style="1"/>
    <col min="1537" max="1537" width="7.125" style="1" bestFit="1" customWidth="1"/>
    <col min="1538" max="1538" width="7.125" style="1" customWidth="1"/>
    <col min="1539" max="1540" width="6.5" style="1" bestFit="1" customWidth="1"/>
    <col min="1541" max="1543" width="0" style="1" hidden="1" customWidth="1"/>
    <col min="1544" max="1544" width="7.125" style="1" bestFit="1" customWidth="1"/>
    <col min="1545" max="1545" width="7.125" style="1" customWidth="1"/>
    <col min="1546" max="1547" width="6.5" style="1" customWidth="1"/>
    <col min="1548" max="1550" width="0" style="1" hidden="1" customWidth="1"/>
    <col min="1551" max="1552" width="7.125" style="1" customWidth="1"/>
    <col min="1553" max="1554" width="6.5" style="1" customWidth="1"/>
    <col min="1555" max="1557" width="0" style="1" hidden="1" customWidth="1"/>
    <col min="1558" max="1561" width="7.125" style="1" customWidth="1"/>
    <col min="1562" max="1792" width="9" style="1"/>
    <col min="1793" max="1793" width="7.125" style="1" bestFit="1" customWidth="1"/>
    <col min="1794" max="1794" width="7.125" style="1" customWidth="1"/>
    <col min="1795" max="1796" width="6.5" style="1" bestFit="1" customWidth="1"/>
    <col min="1797" max="1799" width="0" style="1" hidden="1" customWidth="1"/>
    <col min="1800" max="1800" width="7.125" style="1" bestFit="1" customWidth="1"/>
    <col min="1801" max="1801" width="7.125" style="1" customWidth="1"/>
    <col min="1802" max="1803" width="6.5" style="1" customWidth="1"/>
    <col min="1804" max="1806" width="0" style="1" hidden="1" customWidth="1"/>
    <col min="1807" max="1808" width="7.125" style="1" customWidth="1"/>
    <col min="1809" max="1810" width="6.5" style="1" customWidth="1"/>
    <col min="1811" max="1813" width="0" style="1" hidden="1" customWidth="1"/>
    <col min="1814" max="1817" width="7.125" style="1" customWidth="1"/>
    <col min="1818" max="2048" width="9" style="1"/>
    <col min="2049" max="2049" width="7.125" style="1" bestFit="1" customWidth="1"/>
    <col min="2050" max="2050" width="7.125" style="1" customWidth="1"/>
    <col min="2051" max="2052" width="6.5" style="1" bestFit="1" customWidth="1"/>
    <col min="2053" max="2055" width="0" style="1" hidden="1" customWidth="1"/>
    <col min="2056" max="2056" width="7.125" style="1" bestFit="1" customWidth="1"/>
    <col min="2057" max="2057" width="7.125" style="1" customWidth="1"/>
    <col min="2058" max="2059" width="6.5" style="1" customWidth="1"/>
    <col min="2060" max="2062" width="0" style="1" hidden="1" customWidth="1"/>
    <col min="2063" max="2064" width="7.125" style="1" customWidth="1"/>
    <col min="2065" max="2066" width="6.5" style="1" customWidth="1"/>
    <col min="2067" max="2069" width="0" style="1" hidden="1" customWidth="1"/>
    <col min="2070" max="2073" width="7.125" style="1" customWidth="1"/>
    <col min="2074" max="2304" width="9" style="1"/>
    <col min="2305" max="2305" width="7.125" style="1" bestFit="1" customWidth="1"/>
    <col min="2306" max="2306" width="7.125" style="1" customWidth="1"/>
    <col min="2307" max="2308" width="6.5" style="1" bestFit="1" customWidth="1"/>
    <col min="2309" max="2311" width="0" style="1" hidden="1" customWidth="1"/>
    <col min="2312" max="2312" width="7.125" style="1" bestFit="1" customWidth="1"/>
    <col min="2313" max="2313" width="7.125" style="1" customWidth="1"/>
    <col min="2314" max="2315" width="6.5" style="1" customWidth="1"/>
    <col min="2316" max="2318" width="0" style="1" hidden="1" customWidth="1"/>
    <col min="2319" max="2320" width="7.125" style="1" customWidth="1"/>
    <col min="2321" max="2322" width="6.5" style="1" customWidth="1"/>
    <col min="2323" max="2325" width="0" style="1" hidden="1" customWidth="1"/>
    <col min="2326" max="2329" width="7.125" style="1" customWidth="1"/>
    <col min="2330" max="2560" width="9" style="1"/>
    <col min="2561" max="2561" width="7.125" style="1" bestFit="1" customWidth="1"/>
    <col min="2562" max="2562" width="7.125" style="1" customWidth="1"/>
    <col min="2563" max="2564" width="6.5" style="1" bestFit="1" customWidth="1"/>
    <col min="2565" max="2567" width="0" style="1" hidden="1" customWidth="1"/>
    <col min="2568" max="2568" width="7.125" style="1" bestFit="1" customWidth="1"/>
    <col min="2569" max="2569" width="7.125" style="1" customWidth="1"/>
    <col min="2570" max="2571" width="6.5" style="1" customWidth="1"/>
    <col min="2572" max="2574" width="0" style="1" hidden="1" customWidth="1"/>
    <col min="2575" max="2576" width="7.125" style="1" customWidth="1"/>
    <col min="2577" max="2578" width="6.5" style="1" customWidth="1"/>
    <col min="2579" max="2581" width="0" style="1" hidden="1" customWidth="1"/>
    <col min="2582" max="2585" width="7.125" style="1" customWidth="1"/>
    <col min="2586" max="2816" width="9" style="1"/>
    <col min="2817" max="2817" width="7.125" style="1" bestFit="1" customWidth="1"/>
    <col min="2818" max="2818" width="7.125" style="1" customWidth="1"/>
    <col min="2819" max="2820" width="6.5" style="1" bestFit="1" customWidth="1"/>
    <col min="2821" max="2823" width="0" style="1" hidden="1" customWidth="1"/>
    <col min="2824" max="2824" width="7.125" style="1" bestFit="1" customWidth="1"/>
    <col min="2825" max="2825" width="7.125" style="1" customWidth="1"/>
    <col min="2826" max="2827" width="6.5" style="1" customWidth="1"/>
    <col min="2828" max="2830" width="0" style="1" hidden="1" customWidth="1"/>
    <col min="2831" max="2832" width="7.125" style="1" customWidth="1"/>
    <col min="2833" max="2834" width="6.5" style="1" customWidth="1"/>
    <col min="2835" max="2837" width="0" style="1" hidden="1" customWidth="1"/>
    <col min="2838" max="2841" width="7.125" style="1" customWidth="1"/>
    <col min="2842" max="3072" width="9" style="1"/>
    <col min="3073" max="3073" width="7.125" style="1" bestFit="1" customWidth="1"/>
    <col min="3074" max="3074" width="7.125" style="1" customWidth="1"/>
    <col min="3075" max="3076" width="6.5" style="1" bestFit="1" customWidth="1"/>
    <col min="3077" max="3079" width="0" style="1" hidden="1" customWidth="1"/>
    <col min="3080" max="3080" width="7.125" style="1" bestFit="1" customWidth="1"/>
    <col min="3081" max="3081" width="7.125" style="1" customWidth="1"/>
    <col min="3082" max="3083" width="6.5" style="1" customWidth="1"/>
    <col min="3084" max="3086" width="0" style="1" hidden="1" customWidth="1"/>
    <col min="3087" max="3088" width="7.125" style="1" customWidth="1"/>
    <col min="3089" max="3090" width="6.5" style="1" customWidth="1"/>
    <col min="3091" max="3093" width="0" style="1" hidden="1" customWidth="1"/>
    <col min="3094" max="3097" width="7.125" style="1" customWidth="1"/>
    <col min="3098" max="3328" width="9" style="1"/>
    <col min="3329" max="3329" width="7.125" style="1" bestFit="1" customWidth="1"/>
    <col min="3330" max="3330" width="7.125" style="1" customWidth="1"/>
    <col min="3331" max="3332" width="6.5" style="1" bestFit="1" customWidth="1"/>
    <col min="3333" max="3335" width="0" style="1" hidden="1" customWidth="1"/>
    <col min="3336" max="3336" width="7.125" style="1" bestFit="1" customWidth="1"/>
    <col min="3337" max="3337" width="7.125" style="1" customWidth="1"/>
    <col min="3338" max="3339" width="6.5" style="1" customWidth="1"/>
    <col min="3340" max="3342" width="0" style="1" hidden="1" customWidth="1"/>
    <col min="3343" max="3344" width="7.125" style="1" customWidth="1"/>
    <col min="3345" max="3346" width="6.5" style="1" customWidth="1"/>
    <col min="3347" max="3349" width="0" style="1" hidden="1" customWidth="1"/>
    <col min="3350" max="3353" width="7.125" style="1" customWidth="1"/>
    <col min="3354" max="3584" width="9" style="1"/>
    <col min="3585" max="3585" width="7.125" style="1" bestFit="1" customWidth="1"/>
    <col min="3586" max="3586" width="7.125" style="1" customWidth="1"/>
    <col min="3587" max="3588" width="6.5" style="1" bestFit="1" customWidth="1"/>
    <col min="3589" max="3591" width="0" style="1" hidden="1" customWidth="1"/>
    <col min="3592" max="3592" width="7.125" style="1" bestFit="1" customWidth="1"/>
    <col min="3593" max="3593" width="7.125" style="1" customWidth="1"/>
    <col min="3594" max="3595" width="6.5" style="1" customWidth="1"/>
    <col min="3596" max="3598" width="0" style="1" hidden="1" customWidth="1"/>
    <col min="3599" max="3600" width="7.125" style="1" customWidth="1"/>
    <col min="3601" max="3602" width="6.5" style="1" customWidth="1"/>
    <col min="3603" max="3605" width="0" style="1" hidden="1" customWidth="1"/>
    <col min="3606" max="3609" width="7.125" style="1" customWidth="1"/>
    <col min="3610" max="3840" width="9" style="1"/>
    <col min="3841" max="3841" width="7.125" style="1" bestFit="1" customWidth="1"/>
    <col min="3842" max="3842" width="7.125" style="1" customWidth="1"/>
    <col min="3843" max="3844" width="6.5" style="1" bestFit="1" customWidth="1"/>
    <col min="3845" max="3847" width="0" style="1" hidden="1" customWidth="1"/>
    <col min="3848" max="3848" width="7.125" style="1" bestFit="1" customWidth="1"/>
    <col min="3849" max="3849" width="7.125" style="1" customWidth="1"/>
    <col min="3850" max="3851" width="6.5" style="1" customWidth="1"/>
    <col min="3852" max="3854" width="0" style="1" hidden="1" customWidth="1"/>
    <col min="3855" max="3856" width="7.125" style="1" customWidth="1"/>
    <col min="3857" max="3858" width="6.5" style="1" customWidth="1"/>
    <col min="3859" max="3861" width="0" style="1" hidden="1" customWidth="1"/>
    <col min="3862" max="3865" width="7.125" style="1" customWidth="1"/>
    <col min="3866" max="4096" width="9" style="1"/>
    <col min="4097" max="4097" width="7.125" style="1" bestFit="1" customWidth="1"/>
    <col min="4098" max="4098" width="7.125" style="1" customWidth="1"/>
    <col min="4099" max="4100" width="6.5" style="1" bestFit="1" customWidth="1"/>
    <col min="4101" max="4103" width="0" style="1" hidden="1" customWidth="1"/>
    <col min="4104" max="4104" width="7.125" style="1" bestFit="1" customWidth="1"/>
    <col min="4105" max="4105" width="7.125" style="1" customWidth="1"/>
    <col min="4106" max="4107" width="6.5" style="1" customWidth="1"/>
    <col min="4108" max="4110" width="0" style="1" hidden="1" customWidth="1"/>
    <col min="4111" max="4112" width="7.125" style="1" customWidth="1"/>
    <col min="4113" max="4114" width="6.5" style="1" customWidth="1"/>
    <col min="4115" max="4117" width="0" style="1" hidden="1" customWidth="1"/>
    <col min="4118" max="4121" width="7.125" style="1" customWidth="1"/>
    <col min="4122" max="4352" width="9" style="1"/>
    <col min="4353" max="4353" width="7.125" style="1" bestFit="1" customWidth="1"/>
    <col min="4354" max="4354" width="7.125" style="1" customWidth="1"/>
    <col min="4355" max="4356" width="6.5" style="1" bestFit="1" customWidth="1"/>
    <col min="4357" max="4359" width="0" style="1" hidden="1" customWidth="1"/>
    <col min="4360" max="4360" width="7.125" style="1" bestFit="1" customWidth="1"/>
    <col min="4361" max="4361" width="7.125" style="1" customWidth="1"/>
    <col min="4362" max="4363" width="6.5" style="1" customWidth="1"/>
    <col min="4364" max="4366" width="0" style="1" hidden="1" customWidth="1"/>
    <col min="4367" max="4368" width="7.125" style="1" customWidth="1"/>
    <col min="4369" max="4370" width="6.5" style="1" customWidth="1"/>
    <col min="4371" max="4373" width="0" style="1" hidden="1" customWidth="1"/>
    <col min="4374" max="4377" width="7.125" style="1" customWidth="1"/>
    <col min="4378" max="4608" width="9" style="1"/>
    <col min="4609" max="4609" width="7.125" style="1" bestFit="1" customWidth="1"/>
    <col min="4610" max="4610" width="7.125" style="1" customWidth="1"/>
    <col min="4611" max="4612" width="6.5" style="1" bestFit="1" customWidth="1"/>
    <col min="4613" max="4615" width="0" style="1" hidden="1" customWidth="1"/>
    <col min="4616" max="4616" width="7.125" style="1" bestFit="1" customWidth="1"/>
    <col min="4617" max="4617" width="7.125" style="1" customWidth="1"/>
    <col min="4618" max="4619" width="6.5" style="1" customWidth="1"/>
    <col min="4620" max="4622" width="0" style="1" hidden="1" customWidth="1"/>
    <col min="4623" max="4624" width="7.125" style="1" customWidth="1"/>
    <col min="4625" max="4626" width="6.5" style="1" customWidth="1"/>
    <col min="4627" max="4629" width="0" style="1" hidden="1" customWidth="1"/>
    <col min="4630" max="4633" width="7.125" style="1" customWidth="1"/>
    <col min="4634" max="4864" width="9" style="1"/>
    <col min="4865" max="4865" width="7.125" style="1" bestFit="1" customWidth="1"/>
    <col min="4866" max="4866" width="7.125" style="1" customWidth="1"/>
    <col min="4867" max="4868" width="6.5" style="1" bestFit="1" customWidth="1"/>
    <col min="4869" max="4871" width="0" style="1" hidden="1" customWidth="1"/>
    <col min="4872" max="4872" width="7.125" style="1" bestFit="1" customWidth="1"/>
    <col min="4873" max="4873" width="7.125" style="1" customWidth="1"/>
    <col min="4874" max="4875" width="6.5" style="1" customWidth="1"/>
    <col min="4876" max="4878" width="0" style="1" hidden="1" customWidth="1"/>
    <col min="4879" max="4880" width="7.125" style="1" customWidth="1"/>
    <col min="4881" max="4882" width="6.5" style="1" customWidth="1"/>
    <col min="4883" max="4885" width="0" style="1" hidden="1" customWidth="1"/>
    <col min="4886" max="4889" width="7.125" style="1" customWidth="1"/>
    <col min="4890" max="5120" width="9" style="1"/>
    <col min="5121" max="5121" width="7.125" style="1" bestFit="1" customWidth="1"/>
    <col min="5122" max="5122" width="7.125" style="1" customWidth="1"/>
    <col min="5123" max="5124" width="6.5" style="1" bestFit="1" customWidth="1"/>
    <col min="5125" max="5127" width="0" style="1" hidden="1" customWidth="1"/>
    <col min="5128" max="5128" width="7.125" style="1" bestFit="1" customWidth="1"/>
    <col min="5129" max="5129" width="7.125" style="1" customWidth="1"/>
    <col min="5130" max="5131" width="6.5" style="1" customWidth="1"/>
    <col min="5132" max="5134" width="0" style="1" hidden="1" customWidth="1"/>
    <col min="5135" max="5136" width="7.125" style="1" customWidth="1"/>
    <col min="5137" max="5138" width="6.5" style="1" customWidth="1"/>
    <col min="5139" max="5141" width="0" style="1" hidden="1" customWidth="1"/>
    <col min="5142" max="5145" width="7.125" style="1" customWidth="1"/>
    <col min="5146" max="5376" width="9" style="1"/>
    <col min="5377" max="5377" width="7.125" style="1" bestFit="1" customWidth="1"/>
    <col min="5378" max="5378" width="7.125" style="1" customWidth="1"/>
    <col min="5379" max="5380" width="6.5" style="1" bestFit="1" customWidth="1"/>
    <col min="5381" max="5383" width="0" style="1" hidden="1" customWidth="1"/>
    <col min="5384" max="5384" width="7.125" style="1" bestFit="1" customWidth="1"/>
    <col min="5385" max="5385" width="7.125" style="1" customWidth="1"/>
    <col min="5386" max="5387" width="6.5" style="1" customWidth="1"/>
    <col min="5388" max="5390" width="0" style="1" hidden="1" customWidth="1"/>
    <col min="5391" max="5392" width="7.125" style="1" customWidth="1"/>
    <col min="5393" max="5394" width="6.5" style="1" customWidth="1"/>
    <col min="5395" max="5397" width="0" style="1" hidden="1" customWidth="1"/>
    <col min="5398" max="5401" width="7.125" style="1" customWidth="1"/>
    <col min="5402" max="5632" width="9" style="1"/>
    <col min="5633" max="5633" width="7.125" style="1" bestFit="1" customWidth="1"/>
    <col min="5634" max="5634" width="7.125" style="1" customWidth="1"/>
    <col min="5635" max="5636" width="6.5" style="1" bestFit="1" customWidth="1"/>
    <col min="5637" max="5639" width="0" style="1" hidden="1" customWidth="1"/>
    <col min="5640" max="5640" width="7.125" style="1" bestFit="1" customWidth="1"/>
    <col min="5641" max="5641" width="7.125" style="1" customWidth="1"/>
    <col min="5642" max="5643" width="6.5" style="1" customWidth="1"/>
    <col min="5644" max="5646" width="0" style="1" hidden="1" customWidth="1"/>
    <col min="5647" max="5648" width="7.125" style="1" customWidth="1"/>
    <col min="5649" max="5650" width="6.5" style="1" customWidth="1"/>
    <col min="5651" max="5653" width="0" style="1" hidden="1" customWidth="1"/>
    <col min="5654" max="5657" width="7.125" style="1" customWidth="1"/>
    <col min="5658" max="5888" width="9" style="1"/>
    <col min="5889" max="5889" width="7.125" style="1" bestFit="1" customWidth="1"/>
    <col min="5890" max="5890" width="7.125" style="1" customWidth="1"/>
    <col min="5891" max="5892" width="6.5" style="1" bestFit="1" customWidth="1"/>
    <col min="5893" max="5895" width="0" style="1" hidden="1" customWidth="1"/>
    <col min="5896" max="5896" width="7.125" style="1" bestFit="1" customWidth="1"/>
    <col min="5897" max="5897" width="7.125" style="1" customWidth="1"/>
    <col min="5898" max="5899" width="6.5" style="1" customWidth="1"/>
    <col min="5900" max="5902" width="0" style="1" hidden="1" customWidth="1"/>
    <col min="5903" max="5904" width="7.125" style="1" customWidth="1"/>
    <col min="5905" max="5906" width="6.5" style="1" customWidth="1"/>
    <col min="5907" max="5909" width="0" style="1" hidden="1" customWidth="1"/>
    <col min="5910" max="5913" width="7.125" style="1" customWidth="1"/>
    <col min="5914" max="6144" width="9" style="1"/>
    <col min="6145" max="6145" width="7.125" style="1" bestFit="1" customWidth="1"/>
    <col min="6146" max="6146" width="7.125" style="1" customWidth="1"/>
    <col min="6147" max="6148" width="6.5" style="1" bestFit="1" customWidth="1"/>
    <col min="6149" max="6151" width="0" style="1" hidden="1" customWidth="1"/>
    <col min="6152" max="6152" width="7.125" style="1" bestFit="1" customWidth="1"/>
    <col min="6153" max="6153" width="7.125" style="1" customWidth="1"/>
    <col min="6154" max="6155" width="6.5" style="1" customWidth="1"/>
    <col min="6156" max="6158" width="0" style="1" hidden="1" customWidth="1"/>
    <col min="6159" max="6160" width="7.125" style="1" customWidth="1"/>
    <col min="6161" max="6162" width="6.5" style="1" customWidth="1"/>
    <col min="6163" max="6165" width="0" style="1" hidden="1" customWidth="1"/>
    <col min="6166" max="6169" width="7.125" style="1" customWidth="1"/>
    <col min="6170" max="6400" width="9" style="1"/>
    <col min="6401" max="6401" width="7.125" style="1" bestFit="1" customWidth="1"/>
    <col min="6402" max="6402" width="7.125" style="1" customWidth="1"/>
    <col min="6403" max="6404" width="6.5" style="1" bestFit="1" customWidth="1"/>
    <col min="6405" max="6407" width="0" style="1" hidden="1" customWidth="1"/>
    <col min="6408" max="6408" width="7.125" style="1" bestFit="1" customWidth="1"/>
    <col min="6409" max="6409" width="7.125" style="1" customWidth="1"/>
    <col min="6410" max="6411" width="6.5" style="1" customWidth="1"/>
    <col min="6412" max="6414" width="0" style="1" hidden="1" customWidth="1"/>
    <col min="6415" max="6416" width="7.125" style="1" customWidth="1"/>
    <col min="6417" max="6418" width="6.5" style="1" customWidth="1"/>
    <col min="6419" max="6421" width="0" style="1" hidden="1" customWidth="1"/>
    <col min="6422" max="6425" width="7.125" style="1" customWidth="1"/>
    <col min="6426" max="6656" width="9" style="1"/>
    <col min="6657" max="6657" width="7.125" style="1" bestFit="1" customWidth="1"/>
    <col min="6658" max="6658" width="7.125" style="1" customWidth="1"/>
    <col min="6659" max="6660" width="6.5" style="1" bestFit="1" customWidth="1"/>
    <col min="6661" max="6663" width="0" style="1" hidden="1" customWidth="1"/>
    <col min="6664" max="6664" width="7.125" style="1" bestFit="1" customWidth="1"/>
    <col min="6665" max="6665" width="7.125" style="1" customWidth="1"/>
    <col min="6666" max="6667" width="6.5" style="1" customWidth="1"/>
    <col min="6668" max="6670" width="0" style="1" hidden="1" customWidth="1"/>
    <col min="6671" max="6672" width="7.125" style="1" customWidth="1"/>
    <col min="6673" max="6674" width="6.5" style="1" customWidth="1"/>
    <col min="6675" max="6677" width="0" style="1" hidden="1" customWidth="1"/>
    <col min="6678" max="6681" width="7.125" style="1" customWidth="1"/>
    <col min="6682" max="6912" width="9" style="1"/>
    <col min="6913" max="6913" width="7.125" style="1" bestFit="1" customWidth="1"/>
    <col min="6914" max="6914" width="7.125" style="1" customWidth="1"/>
    <col min="6915" max="6916" width="6.5" style="1" bestFit="1" customWidth="1"/>
    <col min="6917" max="6919" width="0" style="1" hidden="1" customWidth="1"/>
    <col min="6920" max="6920" width="7.125" style="1" bestFit="1" customWidth="1"/>
    <col min="6921" max="6921" width="7.125" style="1" customWidth="1"/>
    <col min="6922" max="6923" width="6.5" style="1" customWidth="1"/>
    <col min="6924" max="6926" width="0" style="1" hidden="1" customWidth="1"/>
    <col min="6927" max="6928" width="7.125" style="1" customWidth="1"/>
    <col min="6929" max="6930" width="6.5" style="1" customWidth="1"/>
    <col min="6931" max="6933" width="0" style="1" hidden="1" customWidth="1"/>
    <col min="6934" max="6937" width="7.125" style="1" customWidth="1"/>
    <col min="6938" max="7168" width="9" style="1"/>
    <col min="7169" max="7169" width="7.125" style="1" bestFit="1" customWidth="1"/>
    <col min="7170" max="7170" width="7.125" style="1" customWidth="1"/>
    <col min="7171" max="7172" width="6.5" style="1" bestFit="1" customWidth="1"/>
    <col min="7173" max="7175" width="0" style="1" hidden="1" customWidth="1"/>
    <col min="7176" max="7176" width="7.125" style="1" bestFit="1" customWidth="1"/>
    <col min="7177" max="7177" width="7.125" style="1" customWidth="1"/>
    <col min="7178" max="7179" width="6.5" style="1" customWidth="1"/>
    <col min="7180" max="7182" width="0" style="1" hidden="1" customWidth="1"/>
    <col min="7183" max="7184" width="7.125" style="1" customWidth="1"/>
    <col min="7185" max="7186" width="6.5" style="1" customWidth="1"/>
    <col min="7187" max="7189" width="0" style="1" hidden="1" customWidth="1"/>
    <col min="7190" max="7193" width="7.125" style="1" customWidth="1"/>
    <col min="7194" max="7424" width="9" style="1"/>
    <col min="7425" max="7425" width="7.125" style="1" bestFit="1" customWidth="1"/>
    <col min="7426" max="7426" width="7.125" style="1" customWidth="1"/>
    <col min="7427" max="7428" width="6.5" style="1" bestFit="1" customWidth="1"/>
    <col min="7429" max="7431" width="0" style="1" hidden="1" customWidth="1"/>
    <col min="7432" max="7432" width="7.125" style="1" bestFit="1" customWidth="1"/>
    <col min="7433" max="7433" width="7.125" style="1" customWidth="1"/>
    <col min="7434" max="7435" width="6.5" style="1" customWidth="1"/>
    <col min="7436" max="7438" width="0" style="1" hidden="1" customWidth="1"/>
    <col min="7439" max="7440" width="7.125" style="1" customWidth="1"/>
    <col min="7441" max="7442" width="6.5" style="1" customWidth="1"/>
    <col min="7443" max="7445" width="0" style="1" hidden="1" customWidth="1"/>
    <col min="7446" max="7449" width="7.125" style="1" customWidth="1"/>
    <col min="7450" max="7680" width="9" style="1"/>
    <col min="7681" max="7681" width="7.125" style="1" bestFit="1" customWidth="1"/>
    <col min="7682" max="7682" width="7.125" style="1" customWidth="1"/>
    <col min="7683" max="7684" width="6.5" style="1" bestFit="1" customWidth="1"/>
    <col min="7685" max="7687" width="0" style="1" hidden="1" customWidth="1"/>
    <col min="7688" max="7688" width="7.125" style="1" bestFit="1" customWidth="1"/>
    <col min="7689" max="7689" width="7.125" style="1" customWidth="1"/>
    <col min="7690" max="7691" width="6.5" style="1" customWidth="1"/>
    <col min="7692" max="7694" width="0" style="1" hidden="1" customWidth="1"/>
    <col min="7695" max="7696" width="7.125" style="1" customWidth="1"/>
    <col min="7697" max="7698" width="6.5" style="1" customWidth="1"/>
    <col min="7699" max="7701" width="0" style="1" hidden="1" customWidth="1"/>
    <col min="7702" max="7705" width="7.125" style="1" customWidth="1"/>
    <col min="7706" max="7936" width="9" style="1"/>
    <col min="7937" max="7937" width="7.125" style="1" bestFit="1" customWidth="1"/>
    <col min="7938" max="7938" width="7.125" style="1" customWidth="1"/>
    <col min="7939" max="7940" width="6.5" style="1" bestFit="1" customWidth="1"/>
    <col min="7941" max="7943" width="0" style="1" hidden="1" customWidth="1"/>
    <col min="7944" max="7944" width="7.125" style="1" bestFit="1" customWidth="1"/>
    <col min="7945" max="7945" width="7.125" style="1" customWidth="1"/>
    <col min="7946" max="7947" width="6.5" style="1" customWidth="1"/>
    <col min="7948" max="7950" width="0" style="1" hidden="1" customWidth="1"/>
    <col min="7951" max="7952" width="7.125" style="1" customWidth="1"/>
    <col min="7953" max="7954" width="6.5" style="1" customWidth="1"/>
    <col min="7955" max="7957" width="0" style="1" hidden="1" customWidth="1"/>
    <col min="7958" max="7961" width="7.125" style="1" customWidth="1"/>
    <col min="7962" max="8192" width="9" style="1"/>
    <col min="8193" max="8193" width="7.125" style="1" bestFit="1" customWidth="1"/>
    <col min="8194" max="8194" width="7.125" style="1" customWidth="1"/>
    <col min="8195" max="8196" width="6.5" style="1" bestFit="1" customWidth="1"/>
    <col min="8197" max="8199" width="0" style="1" hidden="1" customWidth="1"/>
    <col min="8200" max="8200" width="7.125" style="1" bestFit="1" customWidth="1"/>
    <col min="8201" max="8201" width="7.125" style="1" customWidth="1"/>
    <col min="8202" max="8203" width="6.5" style="1" customWidth="1"/>
    <col min="8204" max="8206" width="0" style="1" hidden="1" customWidth="1"/>
    <col min="8207" max="8208" width="7.125" style="1" customWidth="1"/>
    <col min="8209" max="8210" width="6.5" style="1" customWidth="1"/>
    <col min="8211" max="8213" width="0" style="1" hidden="1" customWidth="1"/>
    <col min="8214" max="8217" width="7.125" style="1" customWidth="1"/>
    <col min="8218" max="8448" width="9" style="1"/>
    <col min="8449" max="8449" width="7.125" style="1" bestFit="1" customWidth="1"/>
    <col min="8450" max="8450" width="7.125" style="1" customWidth="1"/>
    <col min="8451" max="8452" width="6.5" style="1" bestFit="1" customWidth="1"/>
    <col min="8453" max="8455" width="0" style="1" hidden="1" customWidth="1"/>
    <col min="8456" max="8456" width="7.125" style="1" bestFit="1" customWidth="1"/>
    <col min="8457" max="8457" width="7.125" style="1" customWidth="1"/>
    <col min="8458" max="8459" width="6.5" style="1" customWidth="1"/>
    <col min="8460" max="8462" width="0" style="1" hidden="1" customWidth="1"/>
    <col min="8463" max="8464" width="7.125" style="1" customWidth="1"/>
    <col min="8465" max="8466" width="6.5" style="1" customWidth="1"/>
    <col min="8467" max="8469" width="0" style="1" hidden="1" customWidth="1"/>
    <col min="8470" max="8473" width="7.125" style="1" customWidth="1"/>
    <col min="8474" max="8704" width="9" style="1"/>
    <col min="8705" max="8705" width="7.125" style="1" bestFit="1" customWidth="1"/>
    <col min="8706" max="8706" width="7.125" style="1" customWidth="1"/>
    <col min="8707" max="8708" width="6.5" style="1" bestFit="1" customWidth="1"/>
    <col min="8709" max="8711" width="0" style="1" hidden="1" customWidth="1"/>
    <col min="8712" max="8712" width="7.125" style="1" bestFit="1" customWidth="1"/>
    <col min="8713" max="8713" width="7.125" style="1" customWidth="1"/>
    <col min="8714" max="8715" width="6.5" style="1" customWidth="1"/>
    <col min="8716" max="8718" width="0" style="1" hidden="1" customWidth="1"/>
    <col min="8719" max="8720" width="7.125" style="1" customWidth="1"/>
    <col min="8721" max="8722" width="6.5" style="1" customWidth="1"/>
    <col min="8723" max="8725" width="0" style="1" hidden="1" customWidth="1"/>
    <col min="8726" max="8729" width="7.125" style="1" customWidth="1"/>
    <col min="8730" max="8960" width="9" style="1"/>
    <col min="8961" max="8961" width="7.125" style="1" bestFit="1" customWidth="1"/>
    <col min="8962" max="8962" width="7.125" style="1" customWidth="1"/>
    <col min="8963" max="8964" width="6.5" style="1" bestFit="1" customWidth="1"/>
    <col min="8965" max="8967" width="0" style="1" hidden="1" customWidth="1"/>
    <col min="8968" max="8968" width="7.125" style="1" bestFit="1" customWidth="1"/>
    <col min="8969" max="8969" width="7.125" style="1" customWidth="1"/>
    <col min="8970" max="8971" width="6.5" style="1" customWidth="1"/>
    <col min="8972" max="8974" width="0" style="1" hidden="1" customWidth="1"/>
    <col min="8975" max="8976" width="7.125" style="1" customWidth="1"/>
    <col min="8977" max="8978" width="6.5" style="1" customWidth="1"/>
    <col min="8979" max="8981" width="0" style="1" hidden="1" customWidth="1"/>
    <col min="8982" max="8985" width="7.125" style="1" customWidth="1"/>
    <col min="8986" max="9216" width="9" style="1"/>
    <col min="9217" max="9217" width="7.125" style="1" bestFit="1" customWidth="1"/>
    <col min="9218" max="9218" width="7.125" style="1" customWidth="1"/>
    <col min="9219" max="9220" width="6.5" style="1" bestFit="1" customWidth="1"/>
    <col min="9221" max="9223" width="0" style="1" hidden="1" customWidth="1"/>
    <col min="9224" max="9224" width="7.125" style="1" bestFit="1" customWidth="1"/>
    <col min="9225" max="9225" width="7.125" style="1" customWidth="1"/>
    <col min="9226" max="9227" width="6.5" style="1" customWidth="1"/>
    <col min="9228" max="9230" width="0" style="1" hidden="1" customWidth="1"/>
    <col min="9231" max="9232" width="7.125" style="1" customWidth="1"/>
    <col min="9233" max="9234" width="6.5" style="1" customWidth="1"/>
    <col min="9235" max="9237" width="0" style="1" hidden="1" customWidth="1"/>
    <col min="9238" max="9241" width="7.125" style="1" customWidth="1"/>
    <col min="9242" max="9472" width="9" style="1"/>
    <col min="9473" max="9473" width="7.125" style="1" bestFit="1" customWidth="1"/>
    <col min="9474" max="9474" width="7.125" style="1" customWidth="1"/>
    <col min="9475" max="9476" width="6.5" style="1" bestFit="1" customWidth="1"/>
    <col min="9477" max="9479" width="0" style="1" hidden="1" customWidth="1"/>
    <col min="9480" max="9480" width="7.125" style="1" bestFit="1" customWidth="1"/>
    <col min="9481" max="9481" width="7.125" style="1" customWidth="1"/>
    <col min="9482" max="9483" width="6.5" style="1" customWidth="1"/>
    <col min="9484" max="9486" width="0" style="1" hidden="1" customWidth="1"/>
    <col min="9487" max="9488" width="7.125" style="1" customWidth="1"/>
    <col min="9489" max="9490" width="6.5" style="1" customWidth="1"/>
    <col min="9491" max="9493" width="0" style="1" hidden="1" customWidth="1"/>
    <col min="9494" max="9497" width="7.125" style="1" customWidth="1"/>
    <col min="9498" max="9728" width="9" style="1"/>
    <col min="9729" max="9729" width="7.125" style="1" bestFit="1" customWidth="1"/>
    <col min="9730" max="9730" width="7.125" style="1" customWidth="1"/>
    <col min="9731" max="9732" width="6.5" style="1" bestFit="1" customWidth="1"/>
    <col min="9733" max="9735" width="0" style="1" hidden="1" customWidth="1"/>
    <col min="9736" max="9736" width="7.125" style="1" bestFit="1" customWidth="1"/>
    <col min="9737" max="9737" width="7.125" style="1" customWidth="1"/>
    <col min="9738" max="9739" width="6.5" style="1" customWidth="1"/>
    <col min="9740" max="9742" width="0" style="1" hidden="1" customWidth="1"/>
    <col min="9743" max="9744" width="7.125" style="1" customWidth="1"/>
    <col min="9745" max="9746" width="6.5" style="1" customWidth="1"/>
    <col min="9747" max="9749" width="0" style="1" hidden="1" customWidth="1"/>
    <col min="9750" max="9753" width="7.125" style="1" customWidth="1"/>
    <col min="9754" max="9984" width="9" style="1"/>
    <col min="9985" max="9985" width="7.125" style="1" bestFit="1" customWidth="1"/>
    <col min="9986" max="9986" width="7.125" style="1" customWidth="1"/>
    <col min="9987" max="9988" width="6.5" style="1" bestFit="1" customWidth="1"/>
    <col min="9989" max="9991" width="0" style="1" hidden="1" customWidth="1"/>
    <col min="9992" max="9992" width="7.125" style="1" bestFit="1" customWidth="1"/>
    <col min="9993" max="9993" width="7.125" style="1" customWidth="1"/>
    <col min="9994" max="9995" width="6.5" style="1" customWidth="1"/>
    <col min="9996" max="9998" width="0" style="1" hidden="1" customWidth="1"/>
    <col min="9999" max="10000" width="7.125" style="1" customWidth="1"/>
    <col min="10001" max="10002" width="6.5" style="1" customWidth="1"/>
    <col min="10003" max="10005" width="0" style="1" hidden="1" customWidth="1"/>
    <col min="10006" max="10009" width="7.125" style="1" customWidth="1"/>
    <col min="10010" max="10240" width="9" style="1"/>
    <col min="10241" max="10241" width="7.125" style="1" bestFit="1" customWidth="1"/>
    <col min="10242" max="10242" width="7.125" style="1" customWidth="1"/>
    <col min="10243" max="10244" width="6.5" style="1" bestFit="1" customWidth="1"/>
    <col min="10245" max="10247" width="0" style="1" hidden="1" customWidth="1"/>
    <col min="10248" max="10248" width="7.125" style="1" bestFit="1" customWidth="1"/>
    <col min="10249" max="10249" width="7.125" style="1" customWidth="1"/>
    <col min="10250" max="10251" width="6.5" style="1" customWidth="1"/>
    <col min="10252" max="10254" width="0" style="1" hidden="1" customWidth="1"/>
    <col min="10255" max="10256" width="7.125" style="1" customWidth="1"/>
    <col min="10257" max="10258" width="6.5" style="1" customWidth="1"/>
    <col min="10259" max="10261" width="0" style="1" hidden="1" customWidth="1"/>
    <col min="10262" max="10265" width="7.125" style="1" customWidth="1"/>
    <col min="10266" max="10496" width="9" style="1"/>
    <col min="10497" max="10497" width="7.125" style="1" bestFit="1" customWidth="1"/>
    <col min="10498" max="10498" width="7.125" style="1" customWidth="1"/>
    <col min="10499" max="10500" width="6.5" style="1" bestFit="1" customWidth="1"/>
    <col min="10501" max="10503" width="0" style="1" hidden="1" customWidth="1"/>
    <col min="10504" max="10504" width="7.125" style="1" bestFit="1" customWidth="1"/>
    <col min="10505" max="10505" width="7.125" style="1" customWidth="1"/>
    <col min="10506" max="10507" width="6.5" style="1" customWidth="1"/>
    <col min="10508" max="10510" width="0" style="1" hidden="1" customWidth="1"/>
    <col min="10511" max="10512" width="7.125" style="1" customWidth="1"/>
    <col min="10513" max="10514" width="6.5" style="1" customWidth="1"/>
    <col min="10515" max="10517" width="0" style="1" hidden="1" customWidth="1"/>
    <col min="10518" max="10521" width="7.125" style="1" customWidth="1"/>
    <col min="10522" max="10752" width="9" style="1"/>
    <col min="10753" max="10753" width="7.125" style="1" bestFit="1" customWidth="1"/>
    <col min="10754" max="10754" width="7.125" style="1" customWidth="1"/>
    <col min="10755" max="10756" width="6.5" style="1" bestFit="1" customWidth="1"/>
    <col min="10757" max="10759" width="0" style="1" hidden="1" customWidth="1"/>
    <col min="10760" max="10760" width="7.125" style="1" bestFit="1" customWidth="1"/>
    <col min="10761" max="10761" width="7.125" style="1" customWidth="1"/>
    <col min="10762" max="10763" width="6.5" style="1" customWidth="1"/>
    <col min="10764" max="10766" width="0" style="1" hidden="1" customWidth="1"/>
    <col min="10767" max="10768" width="7.125" style="1" customWidth="1"/>
    <col min="10769" max="10770" width="6.5" style="1" customWidth="1"/>
    <col min="10771" max="10773" width="0" style="1" hidden="1" customWidth="1"/>
    <col min="10774" max="10777" width="7.125" style="1" customWidth="1"/>
    <col min="10778" max="11008" width="9" style="1"/>
    <col min="11009" max="11009" width="7.125" style="1" bestFit="1" customWidth="1"/>
    <col min="11010" max="11010" width="7.125" style="1" customWidth="1"/>
    <col min="11011" max="11012" width="6.5" style="1" bestFit="1" customWidth="1"/>
    <col min="11013" max="11015" width="0" style="1" hidden="1" customWidth="1"/>
    <col min="11016" max="11016" width="7.125" style="1" bestFit="1" customWidth="1"/>
    <col min="11017" max="11017" width="7.125" style="1" customWidth="1"/>
    <col min="11018" max="11019" width="6.5" style="1" customWidth="1"/>
    <col min="11020" max="11022" width="0" style="1" hidden="1" customWidth="1"/>
    <col min="11023" max="11024" width="7.125" style="1" customWidth="1"/>
    <col min="11025" max="11026" width="6.5" style="1" customWidth="1"/>
    <col min="11027" max="11029" width="0" style="1" hidden="1" customWidth="1"/>
    <col min="11030" max="11033" width="7.125" style="1" customWidth="1"/>
    <col min="11034" max="11264" width="9" style="1"/>
    <col min="11265" max="11265" width="7.125" style="1" bestFit="1" customWidth="1"/>
    <col min="11266" max="11266" width="7.125" style="1" customWidth="1"/>
    <col min="11267" max="11268" width="6.5" style="1" bestFit="1" customWidth="1"/>
    <col min="11269" max="11271" width="0" style="1" hidden="1" customWidth="1"/>
    <col min="11272" max="11272" width="7.125" style="1" bestFit="1" customWidth="1"/>
    <col min="11273" max="11273" width="7.125" style="1" customWidth="1"/>
    <col min="11274" max="11275" width="6.5" style="1" customWidth="1"/>
    <col min="11276" max="11278" width="0" style="1" hidden="1" customWidth="1"/>
    <col min="11279" max="11280" width="7.125" style="1" customWidth="1"/>
    <col min="11281" max="11282" width="6.5" style="1" customWidth="1"/>
    <col min="11283" max="11285" width="0" style="1" hidden="1" customWidth="1"/>
    <col min="11286" max="11289" width="7.125" style="1" customWidth="1"/>
    <col min="11290" max="11520" width="9" style="1"/>
    <col min="11521" max="11521" width="7.125" style="1" bestFit="1" customWidth="1"/>
    <col min="11522" max="11522" width="7.125" style="1" customWidth="1"/>
    <col min="11523" max="11524" width="6.5" style="1" bestFit="1" customWidth="1"/>
    <col min="11525" max="11527" width="0" style="1" hidden="1" customWidth="1"/>
    <col min="11528" max="11528" width="7.125" style="1" bestFit="1" customWidth="1"/>
    <col min="11529" max="11529" width="7.125" style="1" customWidth="1"/>
    <col min="11530" max="11531" width="6.5" style="1" customWidth="1"/>
    <col min="11532" max="11534" width="0" style="1" hidden="1" customWidth="1"/>
    <col min="11535" max="11536" width="7.125" style="1" customWidth="1"/>
    <col min="11537" max="11538" width="6.5" style="1" customWidth="1"/>
    <col min="11539" max="11541" width="0" style="1" hidden="1" customWidth="1"/>
    <col min="11542" max="11545" width="7.125" style="1" customWidth="1"/>
    <col min="11546" max="11776" width="9" style="1"/>
    <col min="11777" max="11777" width="7.125" style="1" bestFit="1" customWidth="1"/>
    <col min="11778" max="11778" width="7.125" style="1" customWidth="1"/>
    <col min="11779" max="11780" width="6.5" style="1" bestFit="1" customWidth="1"/>
    <col min="11781" max="11783" width="0" style="1" hidden="1" customWidth="1"/>
    <col min="11784" max="11784" width="7.125" style="1" bestFit="1" customWidth="1"/>
    <col min="11785" max="11785" width="7.125" style="1" customWidth="1"/>
    <col min="11786" max="11787" width="6.5" style="1" customWidth="1"/>
    <col min="11788" max="11790" width="0" style="1" hidden="1" customWidth="1"/>
    <col min="11791" max="11792" width="7.125" style="1" customWidth="1"/>
    <col min="11793" max="11794" width="6.5" style="1" customWidth="1"/>
    <col min="11795" max="11797" width="0" style="1" hidden="1" customWidth="1"/>
    <col min="11798" max="11801" width="7.125" style="1" customWidth="1"/>
    <col min="11802" max="12032" width="9" style="1"/>
    <col min="12033" max="12033" width="7.125" style="1" bestFit="1" customWidth="1"/>
    <col min="12034" max="12034" width="7.125" style="1" customWidth="1"/>
    <col min="12035" max="12036" width="6.5" style="1" bestFit="1" customWidth="1"/>
    <col min="12037" max="12039" width="0" style="1" hidden="1" customWidth="1"/>
    <col min="12040" max="12040" width="7.125" style="1" bestFit="1" customWidth="1"/>
    <col min="12041" max="12041" width="7.125" style="1" customWidth="1"/>
    <col min="12042" max="12043" width="6.5" style="1" customWidth="1"/>
    <col min="12044" max="12046" width="0" style="1" hidden="1" customWidth="1"/>
    <col min="12047" max="12048" width="7.125" style="1" customWidth="1"/>
    <col min="12049" max="12050" width="6.5" style="1" customWidth="1"/>
    <col min="12051" max="12053" width="0" style="1" hidden="1" customWidth="1"/>
    <col min="12054" max="12057" width="7.125" style="1" customWidth="1"/>
    <col min="12058" max="12288" width="9" style="1"/>
    <col min="12289" max="12289" width="7.125" style="1" bestFit="1" customWidth="1"/>
    <col min="12290" max="12290" width="7.125" style="1" customWidth="1"/>
    <col min="12291" max="12292" width="6.5" style="1" bestFit="1" customWidth="1"/>
    <col min="12293" max="12295" width="0" style="1" hidden="1" customWidth="1"/>
    <col min="12296" max="12296" width="7.125" style="1" bestFit="1" customWidth="1"/>
    <col min="12297" max="12297" width="7.125" style="1" customWidth="1"/>
    <col min="12298" max="12299" width="6.5" style="1" customWidth="1"/>
    <col min="12300" max="12302" width="0" style="1" hidden="1" customWidth="1"/>
    <col min="12303" max="12304" width="7.125" style="1" customWidth="1"/>
    <col min="12305" max="12306" width="6.5" style="1" customWidth="1"/>
    <col min="12307" max="12309" width="0" style="1" hidden="1" customWidth="1"/>
    <col min="12310" max="12313" width="7.125" style="1" customWidth="1"/>
    <col min="12314" max="12544" width="9" style="1"/>
    <col min="12545" max="12545" width="7.125" style="1" bestFit="1" customWidth="1"/>
    <col min="12546" max="12546" width="7.125" style="1" customWidth="1"/>
    <col min="12547" max="12548" width="6.5" style="1" bestFit="1" customWidth="1"/>
    <col min="12549" max="12551" width="0" style="1" hidden="1" customWidth="1"/>
    <col min="12552" max="12552" width="7.125" style="1" bestFit="1" customWidth="1"/>
    <col min="12553" max="12553" width="7.125" style="1" customWidth="1"/>
    <col min="12554" max="12555" width="6.5" style="1" customWidth="1"/>
    <col min="12556" max="12558" width="0" style="1" hidden="1" customWidth="1"/>
    <col min="12559" max="12560" width="7.125" style="1" customWidth="1"/>
    <col min="12561" max="12562" width="6.5" style="1" customWidth="1"/>
    <col min="12563" max="12565" width="0" style="1" hidden="1" customWidth="1"/>
    <col min="12566" max="12569" width="7.125" style="1" customWidth="1"/>
    <col min="12570" max="12800" width="9" style="1"/>
    <col min="12801" max="12801" width="7.125" style="1" bestFit="1" customWidth="1"/>
    <col min="12802" max="12802" width="7.125" style="1" customWidth="1"/>
    <col min="12803" max="12804" width="6.5" style="1" bestFit="1" customWidth="1"/>
    <col min="12805" max="12807" width="0" style="1" hidden="1" customWidth="1"/>
    <col min="12808" max="12808" width="7.125" style="1" bestFit="1" customWidth="1"/>
    <col min="12809" max="12809" width="7.125" style="1" customWidth="1"/>
    <col min="12810" max="12811" width="6.5" style="1" customWidth="1"/>
    <col min="12812" max="12814" width="0" style="1" hidden="1" customWidth="1"/>
    <col min="12815" max="12816" width="7.125" style="1" customWidth="1"/>
    <col min="12817" max="12818" width="6.5" style="1" customWidth="1"/>
    <col min="12819" max="12821" width="0" style="1" hidden="1" customWidth="1"/>
    <col min="12822" max="12825" width="7.125" style="1" customWidth="1"/>
    <col min="12826" max="13056" width="9" style="1"/>
    <col min="13057" max="13057" width="7.125" style="1" bestFit="1" customWidth="1"/>
    <col min="13058" max="13058" width="7.125" style="1" customWidth="1"/>
    <col min="13059" max="13060" width="6.5" style="1" bestFit="1" customWidth="1"/>
    <col min="13061" max="13063" width="0" style="1" hidden="1" customWidth="1"/>
    <col min="13064" max="13064" width="7.125" style="1" bestFit="1" customWidth="1"/>
    <col min="13065" max="13065" width="7.125" style="1" customWidth="1"/>
    <col min="13066" max="13067" width="6.5" style="1" customWidth="1"/>
    <col min="13068" max="13070" width="0" style="1" hidden="1" customWidth="1"/>
    <col min="13071" max="13072" width="7.125" style="1" customWidth="1"/>
    <col min="13073" max="13074" width="6.5" style="1" customWidth="1"/>
    <col min="13075" max="13077" width="0" style="1" hidden="1" customWidth="1"/>
    <col min="13078" max="13081" width="7.125" style="1" customWidth="1"/>
    <col min="13082" max="13312" width="9" style="1"/>
    <col min="13313" max="13313" width="7.125" style="1" bestFit="1" customWidth="1"/>
    <col min="13314" max="13314" width="7.125" style="1" customWidth="1"/>
    <col min="13315" max="13316" width="6.5" style="1" bestFit="1" customWidth="1"/>
    <col min="13317" max="13319" width="0" style="1" hidden="1" customWidth="1"/>
    <col min="13320" max="13320" width="7.125" style="1" bestFit="1" customWidth="1"/>
    <col min="13321" max="13321" width="7.125" style="1" customWidth="1"/>
    <col min="13322" max="13323" width="6.5" style="1" customWidth="1"/>
    <col min="13324" max="13326" width="0" style="1" hidden="1" customWidth="1"/>
    <col min="13327" max="13328" width="7.125" style="1" customWidth="1"/>
    <col min="13329" max="13330" width="6.5" style="1" customWidth="1"/>
    <col min="13331" max="13333" width="0" style="1" hidden="1" customWidth="1"/>
    <col min="13334" max="13337" width="7.125" style="1" customWidth="1"/>
    <col min="13338" max="13568" width="9" style="1"/>
    <col min="13569" max="13569" width="7.125" style="1" bestFit="1" customWidth="1"/>
    <col min="13570" max="13570" width="7.125" style="1" customWidth="1"/>
    <col min="13571" max="13572" width="6.5" style="1" bestFit="1" customWidth="1"/>
    <col min="13573" max="13575" width="0" style="1" hidden="1" customWidth="1"/>
    <col min="13576" max="13576" width="7.125" style="1" bestFit="1" customWidth="1"/>
    <col min="13577" max="13577" width="7.125" style="1" customWidth="1"/>
    <col min="13578" max="13579" width="6.5" style="1" customWidth="1"/>
    <col min="13580" max="13582" width="0" style="1" hidden="1" customWidth="1"/>
    <col min="13583" max="13584" width="7.125" style="1" customWidth="1"/>
    <col min="13585" max="13586" width="6.5" style="1" customWidth="1"/>
    <col min="13587" max="13589" width="0" style="1" hidden="1" customWidth="1"/>
    <col min="13590" max="13593" width="7.125" style="1" customWidth="1"/>
    <col min="13594" max="13824" width="9" style="1"/>
    <col min="13825" max="13825" width="7.125" style="1" bestFit="1" customWidth="1"/>
    <col min="13826" max="13826" width="7.125" style="1" customWidth="1"/>
    <col min="13827" max="13828" width="6.5" style="1" bestFit="1" customWidth="1"/>
    <col min="13829" max="13831" width="0" style="1" hidden="1" customWidth="1"/>
    <col min="13832" max="13832" width="7.125" style="1" bestFit="1" customWidth="1"/>
    <col min="13833" max="13833" width="7.125" style="1" customWidth="1"/>
    <col min="13834" max="13835" width="6.5" style="1" customWidth="1"/>
    <col min="13836" max="13838" width="0" style="1" hidden="1" customWidth="1"/>
    <col min="13839" max="13840" width="7.125" style="1" customWidth="1"/>
    <col min="13841" max="13842" width="6.5" style="1" customWidth="1"/>
    <col min="13843" max="13845" width="0" style="1" hidden="1" customWidth="1"/>
    <col min="13846" max="13849" width="7.125" style="1" customWidth="1"/>
    <col min="13850" max="14080" width="9" style="1"/>
    <col min="14081" max="14081" width="7.125" style="1" bestFit="1" customWidth="1"/>
    <col min="14082" max="14082" width="7.125" style="1" customWidth="1"/>
    <col min="14083" max="14084" width="6.5" style="1" bestFit="1" customWidth="1"/>
    <col min="14085" max="14087" width="0" style="1" hidden="1" customWidth="1"/>
    <col min="14088" max="14088" width="7.125" style="1" bestFit="1" customWidth="1"/>
    <col min="14089" max="14089" width="7.125" style="1" customWidth="1"/>
    <col min="14090" max="14091" width="6.5" style="1" customWidth="1"/>
    <col min="14092" max="14094" width="0" style="1" hidden="1" customWidth="1"/>
    <col min="14095" max="14096" width="7.125" style="1" customWidth="1"/>
    <col min="14097" max="14098" width="6.5" style="1" customWidth="1"/>
    <col min="14099" max="14101" width="0" style="1" hidden="1" customWidth="1"/>
    <col min="14102" max="14105" width="7.125" style="1" customWidth="1"/>
    <col min="14106" max="14336" width="9" style="1"/>
    <col min="14337" max="14337" width="7.125" style="1" bestFit="1" customWidth="1"/>
    <col min="14338" max="14338" width="7.125" style="1" customWidth="1"/>
    <col min="14339" max="14340" width="6.5" style="1" bestFit="1" customWidth="1"/>
    <col min="14341" max="14343" width="0" style="1" hidden="1" customWidth="1"/>
    <col min="14344" max="14344" width="7.125" style="1" bestFit="1" customWidth="1"/>
    <col min="14345" max="14345" width="7.125" style="1" customWidth="1"/>
    <col min="14346" max="14347" width="6.5" style="1" customWidth="1"/>
    <col min="14348" max="14350" width="0" style="1" hidden="1" customWidth="1"/>
    <col min="14351" max="14352" width="7.125" style="1" customWidth="1"/>
    <col min="14353" max="14354" width="6.5" style="1" customWidth="1"/>
    <col min="14355" max="14357" width="0" style="1" hidden="1" customWidth="1"/>
    <col min="14358" max="14361" width="7.125" style="1" customWidth="1"/>
    <col min="14362" max="14592" width="9" style="1"/>
    <col min="14593" max="14593" width="7.125" style="1" bestFit="1" customWidth="1"/>
    <col min="14594" max="14594" width="7.125" style="1" customWidth="1"/>
    <col min="14595" max="14596" width="6.5" style="1" bestFit="1" customWidth="1"/>
    <col min="14597" max="14599" width="0" style="1" hidden="1" customWidth="1"/>
    <col min="14600" max="14600" width="7.125" style="1" bestFit="1" customWidth="1"/>
    <col min="14601" max="14601" width="7.125" style="1" customWidth="1"/>
    <col min="14602" max="14603" width="6.5" style="1" customWidth="1"/>
    <col min="14604" max="14606" width="0" style="1" hidden="1" customWidth="1"/>
    <col min="14607" max="14608" width="7.125" style="1" customWidth="1"/>
    <col min="14609" max="14610" width="6.5" style="1" customWidth="1"/>
    <col min="14611" max="14613" width="0" style="1" hidden="1" customWidth="1"/>
    <col min="14614" max="14617" width="7.125" style="1" customWidth="1"/>
    <col min="14618" max="14848" width="9" style="1"/>
    <col min="14849" max="14849" width="7.125" style="1" bestFit="1" customWidth="1"/>
    <col min="14850" max="14850" width="7.125" style="1" customWidth="1"/>
    <col min="14851" max="14852" width="6.5" style="1" bestFit="1" customWidth="1"/>
    <col min="14853" max="14855" width="0" style="1" hidden="1" customWidth="1"/>
    <col min="14856" max="14856" width="7.125" style="1" bestFit="1" customWidth="1"/>
    <col min="14857" max="14857" width="7.125" style="1" customWidth="1"/>
    <col min="14858" max="14859" width="6.5" style="1" customWidth="1"/>
    <col min="14860" max="14862" width="0" style="1" hidden="1" customWidth="1"/>
    <col min="14863" max="14864" width="7.125" style="1" customWidth="1"/>
    <col min="14865" max="14866" width="6.5" style="1" customWidth="1"/>
    <col min="14867" max="14869" width="0" style="1" hidden="1" customWidth="1"/>
    <col min="14870" max="14873" width="7.125" style="1" customWidth="1"/>
    <col min="14874" max="15104" width="9" style="1"/>
    <col min="15105" max="15105" width="7.125" style="1" bestFit="1" customWidth="1"/>
    <col min="15106" max="15106" width="7.125" style="1" customWidth="1"/>
    <col min="15107" max="15108" width="6.5" style="1" bestFit="1" customWidth="1"/>
    <col min="15109" max="15111" width="0" style="1" hidden="1" customWidth="1"/>
    <col min="15112" max="15112" width="7.125" style="1" bestFit="1" customWidth="1"/>
    <col min="15113" max="15113" width="7.125" style="1" customWidth="1"/>
    <col min="15114" max="15115" width="6.5" style="1" customWidth="1"/>
    <col min="15116" max="15118" width="0" style="1" hidden="1" customWidth="1"/>
    <col min="15119" max="15120" width="7.125" style="1" customWidth="1"/>
    <col min="15121" max="15122" width="6.5" style="1" customWidth="1"/>
    <col min="15123" max="15125" width="0" style="1" hidden="1" customWidth="1"/>
    <col min="15126" max="15129" width="7.125" style="1" customWidth="1"/>
    <col min="15130" max="15360" width="9" style="1"/>
    <col min="15361" max="15361" width="7.125" style="1" bestFit="1" customWidth="1"/>
    <col min="15362" max="15362" width="7.125" style="1" customWidth="1"/>
    <col min="15363" max="15364" width="6.5" style="1" bestFit="1" customWidth="1"/>
    <col min="15365" max="15367" width="0" style="1" hidden="1" customWidth="1"/>
    <col min="15368" max="15368" width="7.125" style="1" bestFit="1" customWidth="1"/>
    <col min="15369" max="15369" width="7.125" style="1" customWidth="1"/>
    <col min="15370" max="15371" width="6.5" style="1" customWidth="1"/>
    <col min="15372" max="15374" width="0" style="1" hidden="1" customWidth="1"/>
    <col min="15375" max="15376" width="7.125" style="1" customWidth="1"/>
    <col min="15377" max="15378" width="6.5" style="1" customWidth="1"/>
    <col min="15379" max="15381" width="0" style="1" hidden="1" customWidth="1"/>
    <col min="15382" max="15385" width="7.125" style="1" customWidth="1"/>
    <col min="15386" max="15616" width="9" style="1"/>
    <col min="15617" max="15617" width="7.125" style="1" bestFit="1" customWidth="1"/>
    <col min="15618" max="15618" width="7.125" style="1" customWidth="1"/>
    <col min="15619" max="15620" width="6.5" style="1" bestFit="1" customWidth="1"/>
    <col min="15621" max="15623" width="0" style="1" hidden="1" customWidth="1"/>
    <col min="15624" max="15624" width="7.125" style="1" bestFit="1" customWidth="1"/>
    <col min="15625" max="15625" width="7.125" style="1" customWidth="1"/>
    <col min="15626" max="15627" width="6.5" style="1" customWidth="1"/>
    <col min="15628" max="15630" width="0" style="1" hidden="1" customWidth="1"/>
    <col min="15631" max="15632" width="7.125" style="1" customWidth="1"/>
    <col min="15633" max="15634" width="6.5" style="1" customWidth="1"/>
    <col min="15635" max="15637" width="0" style="1" hidden="1" customWidth="1"/>
    <col min="15638" max="15641" width="7.125" style="1" customWidth="1"/>
    <col min="15642" max="15872" width="9" style="1"/>
    <col min="15873" max="15873" width="7.125" style="1" bestFit="1" customWidth="1"/>
    <col min="15874" max="15874" width="7.125" style="1" customWidth="1"/>
    <col min="15875" max="15876" width="6.5" style="1" bestFit="1" customWidth="1"/>
    <col min="15877" max="15879" width="0" style="1" hidden="1" customWidth="1"/>
    <col min="15880" max="15880" width="7.125" style="1" bestFit="1" customWidth="1"/>
    <col min="15881" max="15881" width="7.125" style="1" customWidth="1"/>
    <col min="15882" max="15883" width="6.5" style="1" customWidth="1"/>
    <col min="15884" max="15886" width="0" style="1" hidden="1" customWidth="1"/>
    <col min="15887" max="15888" width="7.125" style="1" customWidth="1"/>
    <col min="15889" max="15890" width="6.5" style="1" customWidth="1"/>
    <col min="15891" max="15893" width="0" style="1" hidden="1" customWidth="1"/>
    <col min="15894" max="15897" width="7.125" style="1" customWidth="1"/>
    <col min="15898" max="16128" width="9" style="1"/>
    <col min="16129" max="16129" width="7.125" style="1" bestFit="1" customWidth="1"/>
    <col min="16130" max="16130" width="7.125" style="1" customWidth="1"/>
    <col min="16131" max="16132" width="6.5" style="1" bestFit="1" customWidth="1"/>
    <col min="16133" max="16135" width="0" style="1" hidden="1" customWidth="1"/>
    <col min="16136" max="16136" width="7.125" style="1" bestFit="1" customWidth="1"/>
    <col min="16137" max="16137" width="7.125" style="1" customWidth="1"/>
    <col min="16138" max="16139" width="6.5" style="1" customWidth="1"/>
    <col min="16140" max="16142" width="0" style="1" hidden="1" customWidth="1"/>
    <col min="16143" max="16144" width="7.125" style="1" customWidth="1"/>
    <col min="16145" max="16146" width="6.5" style="1" customWidth="1"/>
    <col min="16147" max="16149" width="0" style="1" hidden="1" customWidth="1"/>
    <col min="16150" max="16153" width="7.125" style="1" customWidth="1"/>
    <col min="16154" max="16384" width="9" style="1"/>
  </cols>
  <sheetData>
    <row r="1" spans="1: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1:25">
      <c r="O3" s="30" t="s">
        <v>1</v>
      </c>
      <c r="P3" s="31"/>
      <c r="Q3" s="31"/>
      <c r="R3" s="3" t="s">
        <v>2</v>
      </c>
    </row>
    <row r="4" spans="1:25" ht="15" customHeight="1">
      <c r="A4" s="4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8" t="s">
        <v>9</v>
      </c>
      <c r="H4" s="4" t="s">
        <v>10</v>
      </c>
      <c r="I4" s="4" t="s">
        <v>11</v>
      </c>
      <c r="J4" s="4" t="s">
        <v>5</v>
      </c>
      <c r="K4" s="4" t="s">
        <v>6</v>
      </c>
      <c r="L4" s="6" t="s">
        <v>7</v>
      </c>
      <c r="M4" s="7" t="s">
        <v>12</v>
      </c>
      <c r="N4" s="8" t="s">
        <v>13</v>
      </c>
      <c r="O4" s="9" t="s">
        <v>14</v>
      </c>
      <c r="P4" s="9" t="s">
        <v>15</v>
      </c>
      <c r="Q4" s="9" t="s">
        <v>16</v>
      </c>
      <c r="R4" s="9" t="s">
        <v>6</v>
      </c>
      <c r="S4" s="6" t="s">
        <v>7</v>
      </c>
      <c r="T4" s="7" t="s">
        <v>8</v>
      </c>
      <c r="U4" s="8" t="s">
        <v>9</v>
      </c>
    </row>
    <row r="5" spans="1:25" ht="15" customHeight="1">
      <c r="A5" s="10" t="s">
        <v>17</v>
      </c>
      <c r="B5" s="11">
        <f t="shared" ref="B5:G5" si="0">SUM(B6+B12+B18+B24+B30+B36+B42+I6+I12+I18+I24+I30+I36+I42+P6+P12+P18+P24+P30+P36+P42)</f>
        <v>83242</v>
      </c>
      <c r="C5" s="11">
        <f t="shared" si="0"/>
        <v>40294</v>
      </c>
      <c r="D5" s="11">
        <f t="shared" si="0"/>
        <v>42948</v>
      </c>
      <c r="E5" s="12">
        <f t="shared" si="0"/>
        <v>3790048</v>
      </c>
      <c r="F5" s="13">
        <f t="shared" si="0"/>
        <v>1782592</v>
      </c>
      <c r="G5" s="14">
        <f t="shared" si="0"/>
        <v>2007456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5"/>
      <c r="T5" s="5"/>
      <c r="U5" s="5"/>
      <c r="W5" s="15" t="s">
        <v>18</v>
      </c>
      <c r="X5" s="15" t="s">
        <v>19</v>
      </c>
      <c r="Y5" s="16" t="s">
        <v>20</v>
      </c>
    </row>
    <row r="6" spans="1:25" ht="15" customHeight="1">
      <c r="A6" s="17" t="s">
        <v>21</v>
      </c>
      <c r="B6" s="11">
        <f t="shared" ref="B6:B47" si="1">SUM(C6:D6)</f>
        <v>3376</v>
      </c>
      <c r="C6" s="11">
        <f>SUM(C7:C11)</f>
        <v>1744</v>
      </c>
      <c r="D6" s="11">
        <f>SUM(D7:D11)</f>
        <v>1632</v>
      </c>
      <c r="E6" s="12">
        <f>SUM(E7:E11)</f>
        <v>7075</v>
      </c>
      <c r="F6" s="13">
        <f>SUM(F7:F11)</f>
        <v>3737</v>
      </c>
      <c r="G6" s="14">
        <f>SUM(G7:G11)</f>
        <v>3338</v>
      </c>
      <c r="H6" s="17" t="s">
        <v>22</v>
      </c>
      <c r="I6" s="18">
        <f t="shared" ref="I6:I47" si="2">SUM(J6:K6)</f>
        <v>5720</v>
      </c>
      <c r="J6" s="18">
        <f>SUM(J7:J11)</f>
        <v>2786</v>
      </c>
      <c r="K6" s="18">
        <f>SUM(K7:K11)</f>
        <v>2934</v>
      </c>
      <c r="L6" s="12">
        <f>SUM(L7:L11)</f>
        <v>211882</v>
      </c>
      <c r="M6" s="13">
        <f>SUM(M7:M11)</f>
        <v>103253</v>
      </c>
      <c r="N6" s="14">
        <f>SUM(N7:N11)</f>
        <v>108629</v>
      </c>
      <c r="O6" s="17" t="s">
        <v>23</v>
      </c>
      <c r="P6" s="18">
        <f t="shared" ref="P6:P47" si="3">SUM(Q6:R6)</f>
        <v>4991</v>
      </c>
      <c r="Q6" s="18">
        <f>SUM(Q7:Q11)</f>
        <v>2354</v>
      </c>
      <c r="R6" s="18">
        <f>SUM(R7:R11)</f>
        <v>2637</v>
      </c>
      <c r="S6" s="12">
        <f>SUM(S7:S11)</f>
        <v>359712</v>
      </c>
      <c r="T6" s="13">
        <f>SUM(T7:T11)</f>
        <v>169547</v>
      </c>
      <c r="U6" s="14">
        <f>SUM(U7:U11)</f>
        <v>190165</v>
      </c>
      <c r="W6" s="19" t="s">
        <v>24</v>
      </c>
      <c r="X6" s="15">
        <f>SUM(B6+B12+B18)</f>
        <v>9845</v>
      </c>
      <c r="Y6" s="20">
        <f>AVERAGE(X6/(B5-P47))</f>
        <v>0.11826962350736407</v>
      </c>
    </row>
    <row r="7" spans="1:25" ht="15" customHeight="1">
      <c r="A7" s="21">
        <v>0</v>
      </c>
      <c r="B7" s="11">
        <f t="shared" si="1"/>
        <v>597</v>
      </c>
      <c r="C7" s="22">
        <f>[1]★日本人!C7+[1]★外国人!C7</f>
        <v>305</v>
      </c>
      <c r="D7" s="22">
        <f>[1]★日本人!D7+[1]★外国人!D7</f>
        <v>292</v>
      </c>
      <c r="E7" s="12">
        <f>SUM(F7:G7)</f>
        <v>0</v>
      </c>
      <c r="F7" s="23">
        <f>SUMPRODUCT(A7*C7)</f>
        <v>0</v>
      </c>
      <c r="G7" s="24">
        <f>SUMPRODUCT(A7*D7)</f>
        <v>0</v>
      </c>
      <c r="H7" s="21">
        <v>35</v>
      </c>
      <c r="I7" s="18">
        <f t="shared" si="2"/>
        <v>1084</v>
      </c>
      <c r="J7" s="22">
        <f>[1]★日本人!J7+[1]★外国人!J7</f>
        <v>508</v>
      </c>
      <c r="K7" s="22">
        <f>[1]★日本人!K7+[1]★外国人!K7</f>
        <v>576</v>
      </c>
      <c r="L7" s="12">
        <f>SUM(M7:N7)</f>
        <v>37940</v>
      </c>
      <c r="M7" s="23">
        <f>SUMPRODUCT(H7*J7)</f>
        <v>17780</v>
      </c>
      <c r="N7" s="24">
        <f>SUMPRODUCT(H7*K7)</f>
        <v>20160</v>
      </c>
      <c r="O7" s="25">
        <v>70</v>
      </c>
      <c r="P7" s="11">
        <f t="shared" si="3"/>
        <v>862</v>
      </c>
      <c r="Q7" s="22">
        <f>[1]★日本人!Q7+[1]★外国人!Q7</f>
        <v>429</v>
      </c>
      <c r="R7" s="22">
        <f>[1]★日本人!R7+[1]★外国人!R7</f>
        <v>433</v>
      </c>
      <c r="S7" s="12">
        <f>SUM(T7:U7)</f>
        <v>60340</v>
      </c>
      <c r="T7" s="23">
        <f>SUMPRODUCT(O7*Q7)</f>
        <v>30030</v>
      </c>
      <c r="U7" s="24">
        <f>SUMPRODUCT(O7*R7)</f>
        <v>30310</v>
      </c>
      <c r="W7" s="19" t="s">
        <v>25</v>
      </c>
      <c r="X7" s="15">
        <f>SUM(B24+B30+B36+B42+I6+I12+I18+I24+I30+I36)</f>
        <v>53366</v>
      </c>
      <c r="Y7" s="20">
        <f>AVERAGE(X7/(B5-P47))</f>
        <v>0.6410946397251388</v>
      </c>
    </row>
    <row r="8" spans="1:25" ht="15" customHeight="1">
      <c r="A8" s="21">
        <v>1</v>
      </c>
      <c r="B8" s="11">
        <f t="shared" si="1"/>
        <v>671</v>
      </c>
      <c r="C8" s="22">
        <f>[1]★日本人!C8+[1]★外国人!C8</f>
        <v>324</v>
      </c>
      <c r="D8" s="22">
        <f>[1]★日本人!D8+[1]★外国人!D8</f>
        <v>347</v>
      </c>
      <c r="E8" s="12">
        <f>SUM(F8:G8)</f>
        <v>671</v>
      </c>
      <c r="F8" s="23">
        <f>SUMPRODUCT(A8*C8)</f>
        <v>324</v>
      </c>
      <c r="G8" s="24">
        <f>SUMPRODUCT(A8*D8)</f>
        <v>347</v>
      </c>
      <c r="H8" s="21">
        <v>36</v>
      </c>
      <c r="I8" s="18">
        <f t="shared" si="2"/>
        <v>1116</v>
      </c>
      <c r="J8" s="22">
        <f>[1]★日本人!J8+[1]★外国人!J8</f>
        <v>536</v>
      </c>
      <c r="K8" s="22">
        <f>[1]★日本人!K8+[1]★外国人!K8</f>
        <v>580</v>
      </c>
      <c r="L8" s="12">
        <f>SUM(M8:N8)</f>
        <v>40176</v>
      </c>
      <c r="M8" s="23">
        <f>SUMPRODUCT(H8*J8)</f>
        <v>19296</v>
      </c>
      <c r="N8" s="24">
        <f>SUMPRODUCT(H8*K8)</f>
        <v>20880</v>
      </c>
      <c r="O8" s="25">
        <v>71</v>
      </c>
      <c r="P8" s="11">
        <f t="shared" si="3"/>
        <v>982</v>
      </c>
      <c r="Q8" s="22">
        <f>[1]★日本人!Q8+[1]★外国人!Q8</f>
        <v>473</v>
      </c>
      <c r="R8" s="22">
        <f>[1]★日本人!R8+[1]★外国人!R8</f>
        <v>509</v>
      </c>
      <c r="S8" s="12">
        <f>SUM(T8:U8)</f>
        <v>69722</v>
      </c>
      <c r="T8" s="23">
        <f>SUMPRODUCT(O8*Q8)</f>
        <v>33583</v>
      </c>
      <c r="U8" s="24">
        <f>SUMPRODUCT(O8*R8)</f>
        <v>36139</v>
      </c>
      <c r="W8" s="19" t="s">
        <v>26</v>
      </c>
      <c r="X8" s="15">
        <f>SUM(I42+P6+P12+P18+P24+P30+P36+P42)</f>
        <v>20031</v>
      </c>
      <c r="Y8" s="20">
        <f>AVERAGE(X8/(B5-P47))</f>
        <v>0.24063573676749717</v>
      </c>
    </row>
    <row r="9" spans="1:25" ht="15" customHeight="1">
      <c r="A9" s="21">
        <v>2</v>
      </c>
      <c r="B9" s="11">
        <f t="shared" si="1"/>
        <v>655</v>
      </c>
      <c r="C9" s="22">
        <f>[1]★日本人!C9+[1]★外国人!C9</f>
        <v>339</v>
      </c>
      <c r="D9" s="22">
        <f>[1]★日本人!D9+[1]★外国人!D9</f>
        <v>316</v>
      </c>
      <c r="E9" s="12">
        <f>SUM(F9:G9)</f>
        <v>1310</v>
      </c>
      <c r="F9" s="23">
        <f>SUMPRODUCT(A9*C9)</f>
        <v>678</v>
      </c>
      <c r="G9" s="24">
        <f>SUMPRODUCT(A9*D9)</f>
        <v>632</v>
      </c>
      <c r="H9" s="21">
        <v>37</v>
      </c>
      <c r="I9" s="18">
        <f t="shared" si="2"/>
        <v>1147</v>
      </c>
      <c r="J9" s="22">
        <f>[1]★日本人!J9+[1]★外国人!J9</f>
        <v>585</v>
      </c>
      <c r="K9" s="22">
        <f>[1]★日本人!K9+[1]★外国人!K9</f>
        <v>562</v>
      </c>
      <c r="L9" s="12">
        <f>SUM(M9:N9)</f>
        <v>42439</v>
      </c>
      <c r="M9" s="23">
        <f>SUMPRODUCT(H9*J9)</f>
        <v>21645</v>
      </c>
      <c r="N9" s="24">
        <f>SUMPRODUCT(H9*K9)</f>
        <v>20794</v>
      </c>
      <c r="O9" s="25">
        <v>72</v>
      </c>
      <c r="P9" s="11">
        <f t="shared" si="3"/>
        <v>1084</v>
      </c>
      <c r="Q9" s="22">
        <f>[1]★日本人!Q9+[1]★外国人!Q9</f>
        <v>514</v>
      </c>
      <c r="R9" s="22">
        <f>[1]★日本人!R9+[1]★外国人!R9</f>
        <v>570</v>
      </c>
      <c r="S9" s="12">
        <f>SUM(T9:U9)</f>
        <v>78048</v>
      </c>
      <c r="T9" s="23">
        <f>SUMPRODUCT(O9*Q9)</f>
        <v>37008</v>
      </c>
      <c r="U9" s="24">
        <f>SUMPRODUCT(O9*R9)</f>
        <v>41040</v>
      </c>
      <c r="W9" s="5"/>
      <c r="X9" s="5"/>
      <c r="Y9" s="20">
        <f>SUM(Y6:Y8)</f>
        <v>1</v>
      </c>
    </row>
    <row r="10" spans="1:25" ht="15" customHeight="1">
      <c r="A10" s="21">
        <v>3</v>
      </c>
      <c r="B10" s="11">
        <f t="shared" si="1"/>
        <v>718</v>
      </c>
      <c r="C10" s="22">
        <f>[1]★日本人!C10+[1]★外国人!C10</f>
        <v>369</v>
      </c>
      <c r="D10" s="22">
        <f>[1]★日本人!D10+[1]★外国人!D10</f>
        <v>349</v>
      </c>
      <c r="E10" s="12">
        <f>SUM(F10:G10)</f>
        <v>2154</v>
      </c>
      <c r="F10" s="23">
        <f>SUMPRODUCT(A10*C10)</f>
        <v>1107</v>
      </c>
      <c r="G10" s="24">
        <f>SUMPRODUCT(A10*D10)</f>
        <v>1047</v>
      </c>
      <c r="H10" s="21">
        <v>38</v>
      </c>
      <c r="I10" s="18">
        <f t="shared" si="2"/>
        <v>1220</v>
      </c>
      <c r="J10" s="22">
        <f>[1]★日本人!J10+[1]★外国人!J10</f>
        <v>591</v>
      </c>
      <c r="K10" s="22">
        <f>[1]★日本人!K10+[1]★外国人!K10</f>
        <v>629</v>
      </c>
      <c r="L10" s="12">
        <f>SUM(M10:N10)</f>
        <v>46360</v>
      </c>
      <c r="M10" s="23">
        <f>SUMPRODUCT(H10*J10)</f>
        <v>22458</v>
      </c>
      <c r="N10" s="24">
        <f>SUMPRODUCT(H10*K10)</f>
        <v>23902</v>
      </c>
      <c r="O10" s="25">
        <v>73</v>
      </c>
      <c r="P10" s="11">
        <f t="shared" si="3"/>
        <v>1060</v>
      </c>
      <c r="Q10" s="22">
        <f>[1]★日本人!Q10+[1]★外国人!Q10</f>
        <v>486</v>
      </c>
      <c r="R10" s="22">
        <f>[1]★日本人!R10+[1]★外国人!R10</f>
        <v>574</v>
      </c>
      <c r="S10" s="12">
        <f>SUM(T10:U10)</f>
        <v>77380</v>
      </c>
      <c r="T10" s="23">
        <f>SUMPRODUCT(O10*Q10)</f>
        <v>35478</v>
      </c>
      <c r="U10" s="24">
        <f>SUMPRODUCT(O10*R10)</f>
        <v>41902</v>
      </c>
    </row>
    <row r="11" spans="1:25" ht="15" customHeight="1">
      <c r="A11" s="21">
        <v>4</v>
      </c>
      <c r="B11" s="11">
        <f t="shared" si="1"/>
        <v>735</v>
      </c>
      <c r="C11" s="22">
        <f>[1]★日本人!C11+[1]★外国人!C11</f>
        <v>407</v>
      </c>
      <c r="D11" s="22">
        <f>[1]★日本人!D11+[1]★外国人!D11</f>
        <v>328</v>
      </c>
      <c r="E11" s="12">
        <f>SUM(F11:G11)</f>
        <v>2940</v>
      </c>
      <c r="F11" s="23">
        <f>SUMPRODUCT(A11*C11)</f>
        <v>1628</v>
      </c>
      <c r="G11" s="24">
        <f>SUMPRODUCT(A11*D11)</f>
        <v>1312</v>
      </c>
      <c r="H11" s="21">
        <v>39</v>
      </c>
      <c r="I11" s="18">
        <f t="shared" si="2"/>
        <v>1153</v>
      </c>
      <c r="J11" s="22">
        <f>[1]★日本人!J11+[1]★外国人!J11</f>
        <v>566</v>
      </c>
      <c r="K11" s="22">
        <f>[1]★日本人!K11+[1]★外国人!K11</f>
        <v>587</v>
      </c>
      <c r="L11" s="12">
        <f>SUM(M11:N11)</f>
        <v>44967</v>
      </c>
      <c r="M11" s="23">
        <f>SUMPRODUCT(H11*J11)</f>
        <v>22074</v>
      </c>
      <c r="N11" s="24">
        <f>SUMPRODUCT(H11*K11)</f>
        <v>22893</v>
      </c>
      <c r="O11" s="25">
        <v>74</v>
      </c>
      <c r="P11" s="11">
        <f t="shared" si="3"/>
        <v>1003</v>
      </c>
      <c r="Q11" s="22">
        <f>[1]★日本人!Q11+[1]★外国人!Q11</f>
        <v>452</v>
      </c>
      <c r="R11" s="22">
        <f>[1]★日本人!R11+[1]★外国人!R11</f>
        <v>551</v>
      </c>
      <c r="S11" s="12">
        <f>SUM(T11:U11)</f>
        <v>74222</v>
      </c>
      <c r="T11" s="23">
        <f>SUMPRODUCT(O11*Q11)</f>
        <v>33448</v>
      </c>
      <c r="U11" s="24">
        <f>SUMPRODUCT(O11*R11)</f>
        <v>40774</v>
      </c>
    </row>
    <row r="12" spans="1:25" ht="15" customHeight="1">
      <c r="A12" s="17" t="s">
        <v>27</v>
      </c>
      <c r="B12" s="11">
        <f t="shared" si="1"/>
        <v>3410</v>
      </c>
      <c r="C12" s="11">
        <f>SUM(C13:C17)</f>
        <v>1740</v>
      </c>
      <c r="D12" s="11">
        <f>SUM(D13:D17)</f>
        <v>1670</v>
      </c>
      <c r="E12" s="12">
        <f>SUM(E13:E17)</f>
        <v>23797</v>
      </c>
      <c r="F12" s="13">
        <f>SUM(F13:F17)</f>
        <v>12134</v>
      </c>
      <c r="G12" s="14">
        <f>SUM(G13:G17)</f>
        <v>11663</v>
      </c>
      <c r="H12" s="17" t="s">
        <v>28</v>
      </c>
      <c r="I12" s="18">
        <f t="shared" si="2"/>
        <v>6204</v>
      </c>
      <c r="J12" s="18">
        <f>SUM(J13:J17)</f>
        <v>3161</v>
      </c>
      <c r="K12" s="18">
        <f>SUM(K13:K17)</f>
        <v>3043</v>
      </c>
      <c r="L12" s="12">
        <f>SUM(L13:L17)</f>
        <v>260734</v>
      </c>
      <c r="M12" s="13">
        <f>SUM(M13:M17)</f>
        <v>132948</v>
      </c>
      <c r="N12" s="14">
        <f>SUM(N13:N17)</f>
        <v>127786</v>
      </c>
      <c r="O12" s="17" t="s">
        <v>29</v>
      </c>
      <c r="P12" s="11">
        <f t="shared" si="3"/>
        <v>3930</v>
      </c>
      <c r="Q12" s="18">
        <f>SUM(Q13:Q17)</f>
        <v>1664</v>
      </c>
      <c r="R12" s="18">
        <f>SUM(R13:R17)</f>
        <v>2266</v>
      </c>
      <c r="S12" s="12">
        <f>SUM(S13:S17)</f>
        <v>303001</v>
      </c>
      <c r="T12" s="13">
        <f>SUM(T13:T17)</f>
        <v>128204</v>
      </c>
      <c r="U12" s="14">
        <f>SUM(U13:U17)</f>
        <v>174797</v>
      </c>
    </row>
    <row r="13" spans="1:25" ht="15" customHeight="1">
      <c r="A13" s="21">
        <v>5</v>
      </c>
      <c r="B13" s="11">
        <f t="shared" si="1"/>
        <v>667</v>
      </c>
      <c r="C13" s="22">
        <f>[1]★日本人!C13+[1]★外国人!C13</f>
        <v>354</v>
      </c>
      <c r="D13" s="22">
        <f>[1]★日本人!D13+[1]★外国人!D13</f>
        <v>313</v>
      </c>
      <c r="E13" s="12">
        <f>SUM(F13:G13)</f>
        <v>3335</v>
      </c>
      <c r="F13" s="23">
        <f>SUMPRODUCT(A13*C13)</f>
        <v>1770</v>
      </c>
      <c r="G13" s="24">
        <f>SUMPRODUCT(A13*D13)</f>
        <v>1565</v>
      </c>
      <c r="H13" s="21">
        <v>40</v>
      </c>
      <c r="I13" s="18">
        <f t="shared" si="2"/>
        <v>1213</v>
      </c>
      <c r="J13" s="22">
        <f>[1]★日本人!J13+[1]★外国人!J13</f>
        <v>592</v>
      </c>
      <c r="K13" s="22">
        <f>[1]★日本人!K13+[1]★外国人!K13</f>
        <v>621</v>
      </c>
      <c r="L13" s="12">
        <f>SUM(M13:N13)</f>
        <v>48520</v>
      </c>
      <c r="M13" s="23">
        <f>SUMPRODUCT(H13*J13)</f>
        <v>23680</v>
      </c>
      <c r="N13" s="24">
        <f>SUMPRODUCT(H13*K13)</f>
        <v>24840</v>
      </c>
      <c r="O13" s="25">
        <v>75</v>
      </c>
      <c r="P13" s="11">
        <f t="shared" si="3"/>
        <v>666</v>
      </c>
      <c r="Q13" s="22">
        <f>[1]★日本人!Q13+[1]★外国人!Q13</f>
        <v>306</v>
      </c>
      <c r="R13" s="22">
        <f>[1]★日本人!R13+[1]★外国人!R13</f>
        <v>360</v>
      </c>
      <c r="S13" s="12">
        <f>SUM(T13:U13)</f>
        <v>49950</v>
      </c>
      <c r="T13" s="23">
        <f>SUMPRODUCT(O13*Q13)</f>
        <v>22950</v>
      </c>
      <c r="U13" s="24">
        <f>SUMPRODUCT(O13*R13)</f>
        <v>27000</v>
      </c>
    </row>
    <row r="14" spans="1:25" ht="15" customHeight="1">
      <c r="A14" s="21">
        <v>6</v>
      </c>
      <c r="B14" s="11">
        <f t="shared" si="1"/>
        <v>724</v>
      </c>
      <c r="C14" s="22">
        <f>[1]★日本人!C14+[1]★外国人!C14</f>
        <v>362</v>
      </c>
      <c r="D14" s="22">
        <f>[1]★日本人!D14+[1]★外国人!D14</f>
        <v>362</v>
      </c>
      <c r="E14" s="12">
        <f>SUM(F14:G14)</f>
        <v>4344</v>
      </c>
      <c r="F14" s="23">
        <f>SUMPRODUCT(A14*C14)</f>
        <v>2172</v>
      </c>
      <c r="G14" s="24">
        <f>SUMPRODUCT(A14*D14)</f>
        <v>2172</v>
      </c>
      <c r="H14" s="21">
        <v>41</v>
      </c>
      <c r="I14" s="18">
        <f t="shared" si="2"/>
        <v>1214</v>
      </c>
      <c r="J14" s="22">
        <f>[1]★日本人!J14+[1]★外国人!J14</f>
        <v>624</v>
      </c>
      <c r="K14" s="22">
        <f>[1]★日本人!K14+[1]★外国人!K14</f>
        <v>590</v>
      </c>
      <c r="L14" s="12">
        <f>SUM(M14:N14)</f>
        <v>49774</v>
      </c>
      <c r="M14" s="23">
        <f>SUMPRODUCT(H14*J14)</f>
        <v>25584</v>
      </c>
      <c r="N14" s="24">
        <f>SUMPRODUCT(H14*K14)</f>
        <v>24190</v>
      </c>
      <c r="O14" s="25">
        <v>76</v>
      </c>
      <c r="P14" s="11">
        <f t="shared" si="3"/>
        <v>747</v>
      </c>
      <c r="Q14" s="22">
        <f>[1]★日本人!Q14+[1]★外国人!Q14</f>
        <v>320</v>
      </c>
      <c r="R14" s="22">
        <f>[1]★日本人!R14+[1]★外国人!R14</f>
        <v>427</v>
      </c>
      <c r="S14" s="12">
        <f>SUM(T14:U14)</f>
        <v>56772</v>
      </c>
      <c r="T14" s="23">
        <f>SUMPRODUCT(O14*Q14)</f>
        <v>24320</v>
      </c>
      <c r="U14" s="24">
        <f>SUMPRODUCT(O14*R14)</f>
        <v>32452</v>
      </c>
    </row>
    <row r="15" spans="1:25" ht="15" customHeight="1">
      <c r="A15" s="21">
        <v>7</v>
      </c>
      <c r="B15" s="11">
        <f t="shared" si="1"/>
        <v>686</v>
      </c>
      <c r="C15" s="22">
        <f>[1]★日本人!C15+[1]★外国人!C15</f>
        <v>340</v>
      </c>
      <c r="D15" s="22">
        <f>[1]★日本人!D15+[1]★外国人!D15</f>
        <v>346</v>
      </c>
      <c r="E15" s="12">
        <f>SUM(F15:G15)</f>
        <v>4802</v>
      </c>
      <c r="F15" s="23">
        <f>SUMPRODUCT(A15*C15)</f>
        <v>2380</v>
      </c>
      <c r="G15" s="24">
        <f>SUMPRODUCT(A15*D15)</f>
        <v>2422</v>
      </c>
      <c r="H15" s="21">
        <v>42</v>
      </c>
      <c r="I15" s="18">
        <f t="shared" si="2"/>
        <v>1234</v>
      </c>
      <c r="J15" s="22">
        <f>[1]★日本人!J15+[1]★外国人!J15</f>
        <v>617</v>
      </c>
      <c r="K15" s="22">
        <f>[1]★日本人!K15+[1]★外国人!K15</f>
        <v>617</v>
      </c>
      <c r="L15" s="12">
        <f>SUM(M15:N15)</f>
        <v>51828</v>
      </c>
      <c r="M15" s="23">
        <f>SUMPRODUCT(H15*J15)</f>
        <v>25914</v>
      </c>
      <c r="N15" s="24">
        <f>SUMPRODUCT(H15*K15)</f>
        <v>25914</v>
      </c>
      <c r="O15" s="25">
        <v>77</v>
      </c>
      <c r="P15" s="11">
        <f t="shared" si="3"/>
        <v>864</v>
      </c>
      <c r="Q15" s="22">
        <f>[1]★日本人!Q15+[1]★外国人!Q15</f>
        <v>351</v>
      </c>
      <c r="R15" s="22">
        <f>[1]★日本人!R15+[1]★外国人!R15</f>
        <v>513</v>
      </c>
      <c r="S15" s="12">
        <f>SUM(T15:U15)</f>
        <v>66528</v>
      </c>
      <c r="T15" s="23">
        <f>SUMPRODUCT(O15*Q15)</f>
        <v>27027</v>
      </c>
      <c r="U15" s="24">
        <f>SUMPRODUCT(O15*R15)</f>
        <v>39501</v>
      </c>
    </row>
    <row r="16" spans="1:25" ht="15" customHeight="1">
      <c r="A16" s="21">
        <v>8</v>
      </c>
      <c r="B16" s="11">
        <f t="shared" si="1"/>
        <v>681</v>
      </c>
      <c r="C16" s="22">
        <f>[1]★日本人!C16+[1]★外国人!C16</f>
        <v>344</v>
      </c>
      <c r="D16" s="22">
        <f>[1]★日本人!D16+[1]★外国人!D16</f>
        <v>337</v>
      </c>
      <c r="E16" s="12">
        <f>SUM(F16:G16)</f>
        <v>5448</v>
      </c>
      <c r="F16" s="23">
        <f>SUMPRODUCT(A16*C16)</f>
        <v>2752</v>
      </c>
      <c r="G16" s="24">
        <f>SUMPRODUCT(A16*D16)</f>
        <v>2696</v>
      </c>
      <c r="H16" s="21">
        <v>43</v>
      </c>
      <c r="I16" s="18">
        <f t="shared" si="2"/>
        <v>1280</v>
      </c>
      <c r="J16" s="22">
        <f>[1]★日本人!J16+[1]★外国人!J16</f>
        <v>662</v>
      </c>
      <c r="K16" s="22">
        <f>[1]★日本人!K16+[1]★外国人!K16</f>
        <v>618</v>
      </c>
      <c r="L16" s="12">
        <f>SUM(M16:N16)</f>
        <v>55040</v>
      </c>
      <c r="M16" s="23">
        <f>SUMPRODUCT(H16*J16)</f>
        <v>28466</v>
      </c>
      <c r="N16" s="24">
        <f>SUMPRODUCT(H16*K16)</f>
        <v>26574</v>
      </c>
      <c r="O16" s="25">
        <v>78</v>
      </c>
      <c r="P16" s="11">
        <f t="shared" si="3"/>
        <v>836</v>
      </c>
      <c r="Q16" s="22">
        <f>[1]★日本人!Q16+[1]★外国人!Q16</f>
        <v>366</v>
      </c>
      <c r="R16" s="22">
        <f>[1]★日本人!R16+[1]★外国人!R16</f>
        <v>470</v>
      </c>
      <c r="S16" s="12">
        <f>SUM(T16:U16)</f>
        <v>65208</v>
      </c>
      <c r="T16" s="23">
        <f>SUMPRODUCT(O16*Q16)</f>
        <v>28548</v>
      </c>
      <c r="U16" s="24">
        <f>SUMPRODUCT(O16*R16)</f>
        <v>36660</v>
      </c>
    </row>
    <row r="17" spans="1:21" ht="15" customHeight="1">
      <c r="A17" s="21">
        <v>9</v>
      </c>
      <c r="B17" s="11">
        <f t="shared" si="1"/>
        <v>652</v>
      </c>
      <c r="C17" s="22">
        <f>[1]★日本人!C17+[1]★外国人!C17</f>
        <v>340</v>
      </c>
      <c r="D17" s="22">
        <f>[1]★日本人!D17+[1]★外国人!D17</f>
        <v>312</v>
      </c>
      <c r="E17" s="12">
        <f>SUM(F17:G17)</f>
        <v>5868</v>
      </c>
      <c r="F17" s="23">
        <f>SUMPRODUCT(A17*C17)</f>
        <v>3060</v>
      </c>
      <c r="G17" s="24">
        <f>SUMPRODUCT(A17*D17)</f>
        <v>2808</v>
      </c>
      <c r="H17" s="21">
        <v>44</v>
      </c>
      <c r="I17" s="18">
        <f t="shared" si="2"/>
        <v>1263</v>
      </c>
      <c r="J17" s="22">
        <f>[1]★日本人!J17+[1]★外国人!J17</f>
        <v>666</v>
      </c>
      <c r="K17" s="22">
        <f>[1]★日本人!K17+[1]★外国人!K17</f>
        <v>597</v>
      </c>
      <c r="L17" s="12">
        <f>SUM(M17:N17)</f>
        <v>55572</v>
      </c>
      <c r="M17" s="23">
        <f>SUMPRODUCT(H17*J17)</f>
        <v>29304</v>
      </c>
      <c r="N17" s="24">
        <f>SUMPRODUCT(H17*K17)</f>
        <v>26268</v>
      </c>
      <c r="O17" s="25">
        <v>79</v>
      </c>
      <c r="P17" s="11">
        <f t="shared" si="3"/>
        <v>817</v>
      </c>
      <c r="Q17" s="22">
        <f>[1]★日本人!Q17+[1]★外国人!Q17</f>
        <v>321</v>
      </c>
      <c r="R17" s="22">
        <f>[1]★日本人!R17+[1]★外国人!R17</f>
        <v>496</v>
      </c>
      <c r="S17" s="12">
        <f>SUM(T17:U17)</f>
        <v>64543</v>
      </c>
      <c r="T17" s="23">
        <f>SUMPRODUCT(O17*Q17)</f>
        <v>25359</v>
      </c>
      <c r="U17" s="24">
        <f>SUMPRODUCT(O17*R17)</f>
        <v>39184</v>
      </c>
    </row>
    <row r="18" spans="1:21" ht="15" customHeight="1">
      <c r="A18" s="17" t="s">
        <v>30</v>
      </c>
      <c r="B18" s="11">
        <f t="shared" si="1"/>
        <v>3059</v>
      </c>
      <c r="C18" s="11">
        <f>SUM(C19:C23)</f>
        <v>1577</v>
      </c>
      <c r="D18" s="11">
        <f>SUM(D19:D23)</f>
        <v>1482</v>
      </c>
      <c r="E18" s="12">
        <f>SUM(E19:E23)</f>
        <v>36629</v>
      </c>
      <c r="F18" s="13">
        <f>SUM(F19:F23)</f>
        <v>18909</v>
      </c>
      <c r="G18" s="14">
        <f>SUM(G19:G23)</f>
        <v>17720</v>
      </c>
      <c r="H18" s="17" t="s">
        <v>31</v>
      </c>
      <c r="I18" s="18">
        <f t="shared" si="2"/>
        <v>6713</v>
      </c>
      <c r="J18" s="18">
        <f>SUM(J19:J23)</f>
        <v>3355</v>
      </c>
      <c r="K18" s="18">
        <f>SUM(K19:K23)</f>
        <v>3358</v>
      </c>
      <c r="L18" s="12">
        <f>SUM(L19:L23)</f>
        <v>315721</v>
      </c>
      <c r="M18" s="13">
        <f>SUM(M19:M23)</f>
        <v>157854</v>
      </c>
      <c r="N18" s="14">
        <f>SUM(N19:N23)</f>
        <v>157867</v>
      </c>
      <c r="O18" s="17" t="s">
        <v>32</v>
      </c>
      <c r="P18" s="11">
        <f t="shared" si="3"/>
        <v>3278</v>
      </c>
      <c r="Q18" s="18">
        <f>SUM(Q19:Q23)</f>
        <v>1306</v>
      </c>
      <c r="R18" s="18">
        <f>SUM(R19:R23)</f>
        <v>1972</v>
      </c>
      <c r="S18" s="12">
        <f>SUM(S19:S23)</f>
        <v>268419</v>
      </c>
      <c r="T18" s="13">
        <f>SUM(T19:T23)</f>
        <v>106886</v>
      </c>
      <c r="U18" s="14">
        <f>SUM(U19:U23)</f>
        <v>161533</v>
      </c>
    </row>
    <row r="19" spans="1:21" ht="15" customHeight="1">
      <c r="A19" s="21">
        <v>10</v>
      </c>
      <c r="B19" s="11">
        <f t="shared" si="1"/>
        <v>632</v>
      </c>
      <c r="C19" s="22">
        <f>[1]★日本人!C19+[1]★外国人!C19</f>
        <v>311</v>
      </c>
      <c r="D19" s="22">
        <f>[1]★日本人!D19+[1]★外国人!D19</f>
        <v>321</v>
      </c>
      <c r="E19" s="12">
        <f>SUM(F19:G19)</f>
        <v>6320</v>
      </c>
      <c r="F19" s="23">
        <f>SUMPRODUCT(A19*C19)</f>
        <v>3110</v>
      </c>
      <c r="G19" s="24">
        <f>SUMPRODUCT(A19*D19)</f>
        <v>3210</v>
      </c>
      <c r="H19" s="21">
        <v>45</v>
      </c>
      <c r="I19" s="18">
        <f t="shared" si="2"/>
        <v>1293</v>
      </c>
      <c r="J19" s="22">
        <f>[1]★日本人!J19+[1]★外国人!J19</f>
        <v>637</v>
      </c>
      <c r="K19" s="22">
        <f>[1]★日本人!K19+[1]★外国人!K19</f>
        <v>656</v>
      </c>
      <c r="L19" s="12">
        <f>SUM(M19:N19)</f>
        <v>58185</v>
      </c>
      <c r="M19" s="23">
        <f>SUMPRODUCT(H19*J19)</f>
        <v>28665</v>
      </c>
      <c r="N19" s="24">
        <f>SUMPRODUCT(H19*K19)</f>
        <v>29520</v>
      </c>
      <c r="O19" s="25">
        <v>80</v>
      </c>
      <c r="P19" s="11">
        <f t="shared" si="3"/>
        <v>748</v>
      </c>
      <c r="Q19" s="22">
        <f>[1]★日本人!Q19+[1]★外国人!Q19</f>
        <v>310</v>
      </c>
      <c r="R19" s="22">
        <f>[1]★日本人!R19+[1]★外国人!R19</f>
        <v>438</v>
      </c>
      <c r="S19" s="12">
        <f>SUM(T19:U19)</f>
        <v>59840</v>
      </c>
      <c r="T19" s="23">
        <f>SUMPRODUCT(O19*Q19)</f>
        <v>24800</v>
      </c>
      <c r="U19" s="24">
        <f>SUMPRODUCT(O19*R19)</f>
        <v>35040</v>
      </c>
    </row>
    <row r="20" spans="1:21" ht="15" customHeight="1">
      <c r="A20" s="21">
        <v>11</v>
      </c>
      <c r="B20" s="11">
        <f t="shared" si="1"/>
        <v>602</v>
      </c>
      <c r="C20" s="22">
        <f>[1]★日本人!C20+[1]★外国人!C20</f>
        <v>318</v>
      </c>
      <c r="D20" s="22">
        <f>[1]★日本人!D20+[1]★外国人!D20</f>
        <v>284</v>
      </c>
      <c r="E20" s="12">
        <f>SUM(F20:G20)</f>
        <v>6622</v>
      </c>
      <c r="F20" s="23">
        <f>SUMPRODUCT(A20*C20)</f>
        <v>3498</v>
      </c>
      <c r="G20" s="24">
        <f>SUMPRODUCT(A20*D20)</f>
        <v>3124</v>
      </c>
      <c r="H20" s="21">
        <v>46</v>
      </c>
      <c r="I20" s="18">
        <f t="shared" si="2"/>
        <v>1311</v>
      </c>
      <c r="J20" s="22">
        <f>[1]★日本人!J20+[1]★外国人!J20</f>
        <v>642</v>
      </c>
      <c r="K20" s="22">
        <f>[1]★日本人!K20+[1]★外国人!K20</f>
        <v>669</v>
      </c>
      <c r="L20" s="12">
        <f>SUM(M20:N20)</f>
        <v>60306</v>
      </c>
      <c r="M20" s="23">
        <f>SUMPRODUCT(H20*J20)</f>
        <v>29532</v>
      </c>
      <c r="N20" s="24">
        <f>SUMPRODUCT(H20*K20)</f>
        <v>30774</v>
      </c>
      <c r="O20" s="25">
        <v>81</v>
      </c>
      <c r="P20" s="11">
        <f t="shared" si="3"/>
        <v>703</v>
      </c>
      <c r="Q20" s="22">
        <f>[1]★日本人!Q20+[1]★外国人!Q20</f>
        <v>281</v>
      </c>
      <c r="R20" s="22">
        <f>[1]★日本人!R20+[1]★外国人!R20</f>
        <v>422</v>
      </c>
      <c r="S20" s="12">
        <f>SUM(T20:U20)</f>
        <v>56943</v>
      </c>
      <c r="T20" s="23">
        <f>SUMPRODUCT(O20*Q20)</f>
        <v>22761</v>
      </c>
      <c r="U20" s="24">
        <f>SUMPRODUCT(O20*R20)</f>
        <v>34182</v>
      </c>
    </row>
    <row r="21" spans="1:21" ht="15" customHeight="1">
      <c r="A21" s="21">
        <v>12</v>
      </c>
      <c r="B21" s="11">
        <f t="shared" si="1"/>
        <v>611</v>
      </c>
      <c r="C21" s="22">
        <f>[1]★日本人!C21+[1]★外国人!C21</f>
        <v>317</v>
      </c>
      <c r="D21" s="22">
        <f>[1]★日本人!D21+[1]★外国人!D21</f>
        <v>294</v>
      </c>
      <c r="E21" s="12">
        <f>SUM(F21:G21)</f>
        <v>7332</v>
      </c>
      <c r="F21" s="23">
        <f>SUMPRODUCT(A21*C21)</f>
        <v>3804</v>
      </c>
      <c r="G21" s="24">
        <f>SUMPRODUCT(A21*D21)</f>
        <v>3528</v>
      </c>
      <c r="H21" s="21">
        <v>47</v>
      </c>
      <c r="I21" s="18">
        <f t="shared" si="2"/>
        <v>1352</v>
      </c>
      <c r="J21" s="22">
        <f>[1]★日本人!J21+[1]★外国人!J21</f>
        <v>683</v>
      </c>
      <c r="K21" s="22">
        <f>[1]★日本人!K21+[1]★外国人!K21</f>
        <v>669</v>
      </c>
      <c r="L21" s="12">
        <f>SUM(M21:N21)</f>
        <v>63544</v>
      </c>
      <c r="M21" s="23">
        <f>SUMPRODUCT(H21*J21)</f>
        <v>32101</v>
      </c>
      <c r="N21" s="24">
        <f>SUMPRODUCT(H21*K21)</f>
        <v>31443</v>
      </c>
      <c r="O21" s="25">
        <v>82</v>
      </c>
      <c r="P21" s="11">
        <f t="shared" si="3"/>
        <v>595</v>
      </c>
      <c r="Q21" s="22">
        <f>[1]★日本人!Q21+[1]★外国人!Q21</f>
        <v>239</v>
      </c>
      <c r="R21" s="22">
        <f>[1]★日本人!R21+[1]★外国人!R21</f>
        <v>356</v>
      </c>
      <c r="S21" s="12">
        <f>SUM(T21:U21)</f>
        <v>48790</v>
      </c>
      <c r="T21" s="23">
        <f>SUMPRODUCT(O21*Q21)</f>
        <v>19598</v>
      </c>
      <c r="U21" s="24">
        <f>SUMPRODUCT(O21*R21)</f>
        <v>29192</v>
      </c>
    </row>
    <row r="22" spans="1:21" ht="15" customHeight="1">
      <c r="A22" s="21">
        <v>13</v>
      </c>
      <c r="B22" s="11">
        <f t="shared" si="1"/>
        <v>641</v>
      </c>
      <c r="C22" s="22">
        <f>[1]★日本人!C22+[1]★外国人!C22</f>
        <v>337</v>
      </c>
      <c r="D22" s="22">
        <f>[1]★日本人!D22+[1]★外国人!D22</f>
        <v>304</v>
      </c>
      <c r="E22" s="12">
        <f>SUM(F22:G22)</f>
        <v>8333</v>
      </c>
      <c r="F22" s="23">
        <f>SUMPRODUCT(A22*C22)</f>
        <v>4381</v>
      </c>
      <c r="G22" s="24">
        <f>SUMPRODUCT(A22*D22)</f>
        <v>3952</v>
      </c>
      <c r="H22" s="21">
        <v>48</v>
      </c>
      <c r="I22" s="18">
        <f t="shared" si="2"/>
        <v>1407</v>
      </c>
      <c r="J22" s="22">
        <f>[1]★日本人!J22+[1]★外国人!J22</f>
        <v>701</v>
      </c>
      <c r="K22" s="22">
        <f>[1]★日本人!K22+[1]★外国人!K22</f>
        <v>706</v>
      </c>
      <c r="L22" s="12">
        <f>SUM(M22:N22)</f>
        <v>67536</v>
      </c>
      <c r="M22" s="23">
        <f>SUMPRODUCT(H22*J22)</f>
        <v>33648</v>
      </c>
      <c r="N22" s="24">
        <f>SUMPRODUCT(H22*K22)</f>
        <v>33888</v>
      </c>
      <c r="O22" s="25">
        <v>83</v>
      </c>
      <c r="P22" s="11">
        <f t="shared" si="3"/>
        <v>642</v>
      </c>
      <c r="Q22" s="22">
        <f>[1]★日本人!Q22+[1]★外国人!Q22</f>
        <v>257</v>
      </c>
      <c r="R22" s="22">
        <f>[1]★日本人!R22+[1]★外国人!R22</f>
        <v>385</v>
      </c>
      <c r="S22" s="12">
        <f>SUM(T22:U22)</f>
        <v>53286</v>
      </c>
      <c r="T22" s="23">
        <f>SUMPRODUCT(O22*Q22)</f>
        <v>21331</v>
      </c>
      <c r="U22" s="24">
        <f>SUMPRODUCT(O22*R22)</f>
        <v>31955</v>
      </c>
    </row>
    <row r="23" spans="1:21" ht="15" customHeight="1">
      <c r="A23" s="21">
        <v>14</v>
      </c>
      <c r="B23" s="11">
        <f t="shared" si="1"/>
        <v>573</v>
      </c>
      <c r="C23" s="22">
        <f>[1]★日本人!C23+[1]★外国人!C23</f>
        <v>294</v>
      </c>
      <c r="D23" s="22">
        <f>[1]★日本人!D23+[1]★外国人!D23</f>
        <v>279</v>
      </c>
      <c r="E23" s="12">
        <f>SUM(F23:G23)</f>
        <v>8022</v>
      </c>
      <c r="F23" s="23">
        <f>SUMPRODUCT(A23*C23)</f>
        <v>4116</v>
      </c>
      <c r="G23" s="24">
        <f>SUMPRODUCT(A23*D23)</f>
        <v>3906</v>
      </c>
      <c r="H23" s="21">
        <v>49</v>
      </c>
      <c r="I23" s="18">
        <f t="shared" si="2"/>
        <v>1350</v>
      </c>
      <c r="J23" s="22">
        <f>[1]★日本人!J23+[1]★外国人!J23</f>
        <v>692</v>
      </c>
      <c r="K23" s="22">
        <f>[1]★日本人!K23+[1]★外国人!K23</f>
        <v>658</v>
      </c>
      <c r="L23" s="12">
        <f>SUM(M23:N23)</f>
        <v>66150</v>
      </c>
      <c r="M23" s="23">
        <f>SUMPRODUCT(H23*J23)</f>
        <v>33908</v>
      </c>
      <c r="N23" s="24">
        <f>SUMPRODUCT(H23*K23)</f>
        <v>32242</v>
      </c>
      <c r="O23" s="25">
        <v>84</v>
      </c>
      <c r="P23" s="11">
        <f t="shared" si="3"/>
        <v>590</v>
      </c>
      <c r="Q23" s="22">
        <f>[1]★日本人!Q23+[1]★外国人!Q23</f>
        <v>219</v>
      </c>
      <c r="R23" s="22">
        <f>[1]★日本人!R23+[1]★外国人!R23</f>
        <v>371</v>
      </c>
      <c r="S23" s="12">
        <f>SUM(T23:U23)</f>
        <v>49560</v>
      </c>
      <c r="T23" s="23">
        <f>SUMPRODUCT(O23*Q23)</f>
        <v>18396</v>
      </c>
      <c r="U23" s="24">
        <f>SUMPRODUCT(O23*R23)</f>
        <v>31164</v>
      </c>
    </row>
    <row r="24" spans="1:21" ht="15" customHeight="1">
      <c r="A24" s="17" t="s">
        <v>33</v>
      </c>
      <c r="B24" s="11">
        <f t="shared" si="1"/>
        <v>3185</v>
      </c>
      <c r="C24" s="11">
        <f>SUM(C25:C29)</f>
        <v>1627</v>
      </c>
      <c r="D24" s="11">
        <f>SUM(D25:D29)</f>
        <v>1558</v>
      </c>
      <c r="E24" s="12">
        <f>SUM(E25:E29)</f>
        <v>54430</v>
      </c>
      <c r="F24" s="13">
        <f>SUM(F25:F29)</f>
        <v>27860</v>
      </c>
      <c r="G24" s="14">
        <f>SUM(G25:G29)</f>
        <v>26570</v>
      </c>
      <c r="H24" s="17" t="s">
        <v>34</v>
      </c>
      <c r="I24" s="18">
        <f t="shared" si="2"/>
        <v>6706</v>
      </c>
      <c r="J24" s="18">
        <f>SUM(J25:J29)</f>
        <v>3375</v>
      </c>
      <c r="K24" s="18">
        <f>SUM(K25:K29)</f>
        <v>3331</v>
      </c>
      <c r="L24" s="12">
        <f>SUM(L25:L29)</f>
        <v>348522</v>
      </c>
      <c r="M24" s="13">
        <f>SUM(M25:M29)</f>
        <v>175486</v>
      </c>
      <c r="N24" s="14">
        <f>SUM(N25:N29)</f>
        <v>173036</v>
      </c>
      <c r="O24" s="17" t="s">
        <v>35</v>
      </c>
      <c r="P24" s="11">
        <f t="shared" si="3"/>
        <v>2497</v>
      </c>
      <c r="Q24" s="18">
        <f>SUM(Q25:Q29)</f>
        <v>923</v>
      </c>
      <c r="R24" s="18">
        <f>SUM(R25:R29)</f>
        <v>1574</v>
      </c>
      <c r="S24" s="12">
        <f>SUM(S25:S29)</f>
        <v>216633</v>
      </c>
      <c r="T24" s="13">
        <f>SUM(T25:T29)</f>
        <v>80071</v>
      </c>
      <c r="U24" s="14">
        <f>SUM(U25:U29)</f>
        <v>136562</v>
      </c>
    </row>
    <row r="25" spans="1:21" ht="15" customHeight="1">
      <c r="A25" s="21">
        <v>15</v>
      </c>
      <c r="B25" s="11">
        <f t="shared" si="1"/>
        <v>586</v>
      </c>
      <c r="C25" s="22">
        <f>[1]★日本人!C25+[1]★外国人!C25</f>
        <v>300</v>
      </c>
      <c r="D25" s="22">
        <f>[1]★日本人!D25+[1]★外国人!D25</f>
        <v>286</v>
      </c>
      <c r="E25" s="12">
        <f>SUM(F25:G25)</f>
        <v>8790</v>
      </c>
      <c r="F25" s="23">
        <f>SUMPRODUCT(A25*C25)</f>
        <v>4500</v>
      </c>
      <c r="G25" s="24">
        <f>SUMPRODUCT(A25*D25)</f>
        <v>4290</v>
      </c>
      <c r="H25" s="21">
        <v>50</v>
      </c>
      <c r="I25" s="18">
        <f t="shared" si="2"/>
        <v>1319</v>
      </c>
      <c r="J25" s="22">
        <f>[1]★日本人!J25+[1]★外国人!J25</f>
        <v>656</v>
      </c>
      <c r="K25" s="22">
        <f>[1]★日本人!K25+[1]★外国人!K25</f>
        <v>663</v>
      </c>
      <c r="L25" s="12">
        <f>SUM(M25:N25)</f>
        <v>65950</v>
      </c>
      <c r="M25" s="23">
        <f>SUMPRODUCT(H25*J25)</f>
        <v>32800</v>
      </c>
      <c r="N25" s="24">
        <f>SUMPRODUCT(H25*K25)</f>
        <v>33150</v>
      </c>
      <c r="O25" s="25">
        <v>85</v>
      </c>
      <c r="P25" s="11">
        <f t="shared" si="3"/>
        <v>629</v>
      </c>
      <c r="Q25" s="22">
        <f>[1]★日本人!Q25+[1]★外国人!Q25</f>
        <v>241</v>
      </c>
      <c r="R25" s="22">
        <f>[1]★日本人!R25+[1]★外国人!R25</f>
        <v>388</v>
      </c>
      <c r="S25" s="12">
        <f>SUM(T25:U25)</f>
        <v>53465</v>
      </c>
      <c r="T25" s="23">
        <f>SUMPRODUCT(O25*Q25)</f>
        <v>20485</v>
      </c>
      <c r="U25" s="24">
        <f>SUMPRODUCT(O25*R25)</f>
        <v>32980</v>
      </c>
    </row>
    <row r="26" spans="1:21" ht="15" customHeight="1">
      <c r="A26" s="21">
        <v>16</v>
      </c>
      <c r="B26" s="11">
        <f t="shared" si="1"/>
        <v>609</v>
      </c>
      <c r="C26" s="22">
        <f>[1]★日本人!C26+[1]★外国人!C26</f>
        <v>285</v>
      </c>
      <c r="D26" s="22">
        <f>[1]★日本人!D26+[1]★外国人!D26</f>
        <v>324</v>
      </c>
      <c r="E26" s="12">
        <f>SUM(F26:G26)</f>
        <v>9744</v>
      </c>
      <c r="F26" s="23">
        <f>SUMPRODUCT(A26*C26)</f>
        <v>4560</v>
      </c>
      <c r="G26" s="24">
        <f>SUMPRODUCT(A26*D26)</f>
        <v>5184</v>
      </c>
      <c r="H26" s="21">
        <v>51</v>
      </c>
      <c r="I26" s="18">
        <f t="shared" si="2"/>
        <v>1394</v>
      </c>
      <c r="J26" s="22">
        <f>[1]★日本人!J26+[1]★外国人!J26</f>
        <v>677</v>
      </c>
      <c r="K26" s="22">
        <f>[1]★日本人!K26+[1]★外国人!K26</f>
        <v>717</v>
      </c>
      <c r="L26" s="12">
        <f>SUM(M26:N26)</f>
        <v>71094</v>
      </c>
      <c r="M26" s="23">
        <f>SUMPRODUCT(H26*J26)</f>
        <v>34527</v>
      </c>
      <c r="N26" s="24">
        <f>SUMPRODUCT(H26*K26)</f>
        <v>36567</v>
      </c>
      <c r="O26" s="25">
        <v>86</v>
      </c>
      <c r="P26" s="11">
        <f t="shared" si="3"/>
        <v>566</v>
      </c>
      <c r="Q26" s="22">
        <f>[1]★日本人!Q26+[1]★外国人!Q26</f>
        <v>197</v>
      </c>
      <c r="R26" s="22">
        <f>[1]★日本人!R26+[1]★外国人!R26</f>
        <v>369</v>
      </c>
      <c r="S26" s="12">
        <f>SUM(T26:U26)</f>
        <v>48676</v>
      </c>
      <c r="T26" s="23">
        <f>SUMPRODUCT(O26*Q26)</f>
        <v>16942</v>
      </c>
      <c r="U26" s="24">
        <f>SUMPRODUCT(O26*R26)</f>
        <v>31734</v>
      </c>
    </row>
    <row r="27" spans="1:21" ht="15" customHeight="1">
      <c r="A27" s="21">
        <v>17</v>
      </c>
      <c r="B27" s="11">
        <f t="shared" si="1"/>
        <v>621</v>
      </c>
      <c r="C27" s="22">
        <f>[1]★日本人!C27+[1]★外国人!C27</f>
        <v>324</v>
      </c>
      <c r="D27" s="22">
        <f>[1]★日本人!D27+[1]★外国人!D27</f>
        <v>297</v>
      </c>
      <c r="E27" s="12">
        <f>SUM(F27:G27)</f>
        <v>10557</v>
      </c>
      <c r="F27" s="23">
        <f>SUMPRODUCT(A27*C27)</f>
        <v>5508</v>
      </c>
      <c r="G27" s="24">
        <f>SUMPRODUCT(A27*D27)</f>
        <v>5049</v>
      </c>
      <c r="H27" s="21">
        <v>52</v>
      </c>
      <c r="I27" s="18">
        <f t="shared" si="2"/>
        <v>1389</v>
      </c>
      <c r="J27" s="22">
        <f>[1]★日本人!J27+[1]★外国人!J27</f>
        <v>715</v>
      </c>
      <c r="K27" s="22">
        <f>[1]★日本人!K27+[1]★外国人!K27</f>
        <v>674</v>
      </c>
      <c r="L27" s="12">
        <f>SUM(M27:N27)</f>
        <v>72228</v>
      </c>
      <c r="M27" s="23">
        <f>SUMPRODUCT(H27*J27)</f>
        <v>37180</v>
      </c>
      <c r="N27" s="24">
        <f>SUMPRODUCT(H27*K27)</f>
        <v>35048</v>
      </c>
      <c r="O27" s="25">
        <v>87</v>
      </c>
      <c r="P27" s="11">
        <f t="shared" si="3"/>
        <v>470</v>
      </c>
      <c r="Q27" s="22">
        <f>[1]★日本人!Q27+[1]★外国人!Q27</f>
        <v>179</v>
      </c>
      <c r="R27" s="22">
        <f>[1]★日本人!R27+[1]★外国人!R27</f>
        <v>291</v>
      </c>
      <c r="S27" s="12">
        <f>SUM(T27:U27)</f>
        <v>40890</v>
      </c>
      <c r="T27" s="23">
        <f>SUMPRODUCT(O27*Q27)</f>
        <v>15573</v>
      </c>
      <c r="U27" s="24">
        <f>SUMPRODUCT(O27*R27)</f>
        <v>25317</v>
      </c>
    </row>
    <row r="28" spans="1:21" ht="15" customHeight="1">
      <c r="A28" s="21">
        <v>18</v>
      </c>
      <c r="B28" s="11">
        <f t="shared" si="1"/>
        <v>672</v>
      </c>
      <c r="C28" s="22">
        <f>[1]★日本人!C28+[1]★外国人!C28</f>
        <v>350</v>
      </c>
      <c r="D28" s="22">
        <f>[1]★日本人!D28+[1]★外国人!D28</f>
        <v>322</v>
      </c>
      <c r="E28" s="12">
        <f>SUM(F28:G28)</f>
        <v>12096</v>
      </c>
      <c r="F28" s="23">
        <f>SUMPRODUCT(A28*C28)</f>
        <v>6300</v>
      </c>
      <c r="G28" s="24">
        <f>SUMPRODUCT(A28*D28)</f>
        <v>5796</v>
      </c>
      <c r="H28" s="21">
        <v>53</v>
      </c>
      <c r="I28" s="18">
        <f t="shared" si="2"/>
        <v>1366</v>
      </c>
      <c r="J28" s="22">
        <f>[1]★日本人!J28+[1]★外国人!J28</f>
        <v>679</v>
      </c>
      <c r="K28" s="22">
        <f>[1]★日本人!K28+[1]★外国人!K28</f>
        <v>687</v>
      </c>
      <c r="L28" s="12">
        <f>SUM(M28:N28)</f>
        <v>72398</v>
      </c>
      <c r="M28" s="23">
        <f>SUMPRODUCT(H28*J28)</f>
        <v>35987</v>
      </c>
      <c r="N28" s="24">
        <f>SUMPRODUCT(H28*K28)</f>
        <v>36411</v>
      </c>
      <c r="O28" s="25">
        <v>88</v>
      </c>
      <c r="P28" s="11">
        <f t="shared" si="3"/>
        <v>446</v>
      </c>
      <c r="Q28" s="22">
        <f>[1]★日本人!Q28+[1]★外国人!Q28</f>
        <v>163</v>
      </c>
      <c r="R28" s="22">
        <f>[1]★日本人!R28+[1]★外国人!R28</f>
        <v>283</v>
      </c>
      <c r="S28" s="12">
        <f>SUM(T28:U28)</f>
        <v>39248</v>
      </c>
      <c r="T28" s="23">
        <f>SUMPRODUCT(O28*Q28)</f>
        <v>14344</v>
      </c>
      <c r="U28" s="24">
        <f>SUMPRODUCT(O28*R28)</f>
        <v>24904</v>
      </c>
    </row>
    <row r="29" spans="1:21" ht="15" customHeight="1">
      <c r="A29" s="21">
        <v>19</v>
      </c>
      <c r="B29" s="11">
        <f t="shared" si="1"/>
        <v>697</v>
      </c>
      <c r="C29" s="22">
        <f>[1]★日本人!C29+[1]★外国人!C29</f>
        <v>368</v>
      </c>
      <c r="D29" s="22">
        <f>[1]★日本人!D29+[1]★外国人!D29</f>
        <v>329</v>
      </c>
      <c r="E29" s="12">
        <f>SUM(F29:G29)</f>
        <v>13243</v>
      </c>
      <c r="F29" s="23">
        <f>SUMPRODUCT(A29*C29)</f>
        <v>6992</v>
      </c>
      <c r="G29" s="24">
        <f>SUMPRODUCT(A29*D29)</f>
        <v>6251</v>
      </c>
      <c r="H29" s="21">
        <v>54</v>
      </c>
      <c r="I29" s="18">
        <f t="shared" si="2"/>
        <v>1238</v>
      </c>
      <c r="J29" s="22">
        <f>[1]★日本人!J29+[1]★外国人!J29</f>
        <v>648</v>
      </c>
      <c r="K29" s="22">
        <f>[1]★日本人!K29+[1]★外国人!K29</f>
        <v>590</v>
      </c>
      <c r="L29" s="12">
        <f>SUM(M29:N29)</f>
        <v>66852</v>
      </c>
      <c r="M29" s="23">
        <f>SUMPRODUCT(H29*J29)</f>
        <v>34992</v>
      </c>
      <c r="N29" s="24">
        <f>SUMPRODUCT(H29*K29)</f>
        <v>31860</v>
      </c>
      <c r="O29" s="25">
        <v>89</v>
      </c>
      <c r="P29" s="11">
        <f t="shared" si="3"/>
        <v>386</v>
      </c>
      <c r="Q29" s="22">
        <f>[1]★日本人!Q29+[1]★外国人!Q29</f>
        <v>143</v>
      </c>
      <c r="R29" s="22">
        <f>[1]★日本人!R29+[1]★外国人!R29</f>
        <v>243</v>
      </c>
      <c r="S29" s="12">
        <f>SUM(T29:U29)</f>
        <v>34354</v>
      </c>
      <c r="T29" s="23">
        <f>SUMPRODUCT(O29*Q29)</f>
        <v>12727</v>
      </c>
      <c r="U29" s="24">
        <f>SUMPRODUCT(O29*R29)</f>
        <v>21627</v>
      </c>
    </row>
    <row r="30" spans="1:21" ht="15" customHeight="1">
      <c r="A30" s="17" t="s">
        <v>36</v>
      </c>
      <c r="B30" s="11">
        <f t="shared" si="1"/>
        <v>4839</v>
      </c>
      <c r="C30" s="11">
        <f>SUM(C31:C35)</f>
        <v>2368</v>
      </c>
      <c r="D30" s="11">
        <f>SUM(D31:D35)</f>
        <v>2471</v>
      </c>
      <c r="E30" s="12">
        <f>SUM(E31:E35)</f>
        <v>107261</v>
      </c>
      <c r="F30" s="13">
        <f>SUM(F31:F35)</f>
        <v>52317</v>
      </c>
      <c r="G30" s="14">
        <f>SUM(G31:G35)</f>
        <v>54944</v>
      </c>
      <c r="H30" s="17" t="s">
        <v>37</v>
      </c>
      <c r="I30" s="18">
        <f t="shared" si="2"/>
        <v>5532</v>
      </c>
      <c r="J30" s="11">
        <f>SUM(J31:J35)</f>
        <v>2930</v>
      </c>
      <c r="K30" s="11">
        <f>SUM(K31:K35)</f>
        <v>2602</v>
      </c>
      <c r="L30" s="12">
        <f>SUM(L31:L35)</f>
        <v>314590</v>
      </c>
      <c r="M30" s="13">
        <f>SUM(M31:M35)</f>
        <v>166511</v>
      </c>
      <c r="N30" s="14">
        <f>SUM(N31:N35)</f>
        <v>148079</v>
      </c>
      <c r="O30" s="17" t="s">
        <v>38</v>
      </c>
      <c r="P30" s="11">
        <f t="shared" si="3"/>
        <v>1060</v>
      </c>
      <c r="Q30" s="18">
        <f>SUM(Q31:Q35)</f>
        <v>309</v>
      </c>
      <c r="R30" s="18">
        <f>SUM(R31:R35)</f>
        <v>751</v>
      </c>
      <c r="S30" s="12">
        <f>SUM(S31:S35)</f>
        <v>97152</v>
      </c>
      <c r="T30" s="13">
        <f>SUM(T31:T35)</f>
        <v>28308</v>
      </c>
      <c r="U30" s="14">
        <f>SUM(U31:U35)</f>
        <v>68844</v>
      </c>
    </row>
    <row r="31" spans="1:21" ht="15" customHeight="1">
      <c r="A31" s="21">
        <v>20</v>
      </c>
      <c r="B31" s="11">
        <f t="shared" si="1"/>
        <v>791</v>
      </c>
      <c r="C31" s="22">
        <f>[1]★日本人!C31+[1]★外国人!C31</f>
        <v>417</v>
      </c>
      <c r="D31" s="22">
        <f>[1]★日本人!D31+[1]★外国人!D31</f>
        <v>374</v>
      </c>
      <c r="E31" s="12">
        <f>SUM(F31:G31)</f>
        <v>15820</v>
      </c>
      <c r="F31" s="23">
        <f>SUMPRODUCT(A31*C31)</f>
        <v>8340</v>
      </c>
      <c r="G31" s="24">
        <f>SUMPRODUCT(A31*D31)</f>
        <v>7480</v>
      </c>
      <c r="H31" s="21">
        <v>55</v>
      </c>
      <c r="I31" s="18">
        <f t="shared" si="2"/>
        <v>1178</v>
      </c>
      <c r="J31" s="22">
        <f>[1]★日本人!J31+[1]★外国人!J31</f>
        <v>643</v>
      </c>
      <c r="K31" s="22">
        <f>[1]★日本人!K31+[1]★外国人!K31</f>
        <v>535</v>
      </c>
      <c r="L31" s="12">
        <f>SUM(M31:N31)</f>
        <v>64790</v>
      </c>
      <c r="M31" s="23">
        <f>SUMPRODUCT(H31*J31)</f>
        <v>35365</v>
      </c>
      <c r="N31" s="24">
        <f>SUMPRODUCT(H31*K31)</f>
        <v>29425</v>
      </c>
      <c r="O31" s="25">
        <v>90</v>
      </c>
      <c r="P31" s="11">
        <f t="shared" si="3"/>
        <v>298</v>
      </c>
      <c r="Q31" s="22">
        <f>[1]★日本人!Q31+[1]★外国人!Q31</f>
        <v>90</v>
      </c>
      <c r="R31" s="22">
        <f>[1]★日本人!R31+[1]★外国人!R31</f>
        <v>208</v>
      </c>
      <c r="S31" s="12">
        <f>SUM(T31:U31)</f>
        <v>26820</v>
      </c>
      <c r="T31" s="23">
        <f>SUMPRODUCT(O31*Q31)</f>
        <v>8100</v>
      </c>
      <c r="U31" s="24">
        <f>SUMPRODUCT(O31*R31)</f>
        <v>18720</v>
      </c>
    </row>
    <row r="32" spans="1:21" ht="15" customHeight="1">
      <c r="A32" s="21">
        <v>21</v>
      </c>
      <c r="B32" s="11">
        <f t="shared" si="1"/>
        <v>856</v>
      </c>
      <c r="C32" s="22">
        <f>[1]★日本人!C32+[1]★外国人!C32</f>
        <v>426</v>
      </c>
      <c r="D32" s="22">
        <f>[1]★日本人!D32+[1]★外国人!D32</f>
        <v>430</v>
      </c>
      <c r="E32" s="12">
        <f>SUM(F32:G32)</f>
        <v>17976</v>
      </c>
      <c r="F32" s="23">
        <f>SUMPRODUCT(A32*C32)</f>
        <v>8946</v>
      </c>
      <c r="G32" s="24">
        <f>SUMPRODUCT(A32*D32)</f>
        <v>9030</v>
      </c>
      <c r="H32" s="21">
        <v>56</v>
      </c>
      <c r="I32" s="18">
        <f t="shared" si="2"/>
        <v>1261</v>
      </c>
      <c r="J32" s="22">
        <f>[1]★日本人!J32+[1]★外国人!J32</f>
        <v>670</v>
      </c>
      <c r="K32" s="22">
        <f>[1]★日本人!K32+[1]★外国人!K32</f>
        <v>591</v>
      </c>
      <c r="L32" s="12">
        <f>SUM(M32:N32)</f>
        <v>70616</v>
      </c>
      <c r="M32" s="23">
        <f>SUMPRODUCT(H32*J32)</f>
        <v>37520</v>
      </c>
      <c r="N32" s="24">
        <f>SUMPRODUCT(H32*K32)</f>
        <v>33096</v>
      </c>
      <c r="O32" s="25">
        <v>91</v>
      </c>
      <c r="P32" s="11">
        <f t="shared" si="3"/>
        <v>237</v>
      </c>
      <c r="Q32" s="22">
        <f>[1]★日本人!Q32+[1]★外国人!Q32</f>
        <v>67</v>
      </c>
      <c r="R32" s="22">
        <f>[1]★日本人!R32+[1]★外国人!R32</f>
        <v>170</v>
      </c>
      <c r="S32" s="12">
        <f>SUM(T32:U32)</f>
        <v>21567</v>
      </c>
      <c r="T32" s="23">
        <f>SUMPRODUCT(O32*Q32)</f>
        <v>6097</v>
      </c>
      <c r="U32" s="24">
        <f>SUMPRODUCT(O32*R32)</f>
        <v>15470</v>
      </c>
    </row>
    <row r="33" spans="1:21" ht="15" customHeight="1">
      <c r="A33" s="21">
        <v>22</v>
      </c>
      <c r="B33" s="11">
        <f t="shared" si="1"/>
        <v>1029</v>
      </c>
      <c r="C33" s="22">
        <f>[1]★日本人!C33+[1]★外国人!C33</f>
        <v>519</v>
      </c>
      <c r="D33" s="22">
        <f>[1]★日本人!D33+[1]★外国人!D33</f>
        <v>510</v>
      </c>
      <c r="E33" s="12">
        <f>SUM(F33:G33)</f>
        <v>22638</v>
      </c>
      <c r="F33" s="23">
        <f>SUMPRODUCT(A33*C33)</f>
        <v>11418</v>
      </c>
      <c r="G33" s="24">
        <f>SUMPRODUCT(A33*D33)</f>
        <v>11220</v>
      </c>
      <c r="H33" s="21">
        <v>57</v>
      </c>
      <c r="I33" s="18">
        <f t="shared" si="2"/>
        <v>1140</v>
      </c>
      <c r="J33" s="22">
        <f>[1]★日本人!J33+[1]★外国人!J33</f>
        <v>640</v>
      </c>
      <c r="K33" s="22">
        <f>[1]★日本人!K33+[1]★外国人!K33</f>
        <v>500</v>
      </c>
      <c r="L33" s="12">
        <f>SUM(M33:N33)</f>
        <v>64980</v>
      </c>
      <c r="M33" s="23">
        <f>SUMPRODUCT(H33*J33)</f>
        <v>36480</v>
      </c>
      <c r="N33" s="24">
        <f>SUMPRODUCT(H33*K33)</f>
        <v>28500</v>
      </c>
      <c r="O33" s="25">
        <v>92</v>
      </c>
      <c r="P33" s="11">
        <f t="shared" si="3"/>
        <v>208</v>
      </c>
      <c r="Q33" s="22">
        <f>[1]★日本人!Q33+[1]★外国人!Q33</f>
        <v>64</v>
      </c>
      <c r="R33" s="22">
        <f>[1]★日本人!R33+[1]★外国人!R33</f>
        <v>144</v>
      </c>
      <c r="S33" s="12">
        <f>SUM(T33:U33)</f>
        <v>19136</v>
      </c>
      <c r="T33" s="23">
        <f>SUMPRODUCT(O33*Q33)</f>
        <v>5888</v>
      </c>
      <c r="U33" s="24">
        <f>SUMPRODUCT(O33*R33)</f>
        <v>13248</v>
      </c>
    </row>
    <row r="34" spans="1:21" ht="15" customHeight="1">
      <c r="A34" s="21">
        <v>23</v>
      </c>
      <c r="B34" s="11">
        <f t="shared" si="1"/>
        <v>1085</v>
      </c>
      <c r="C34" s="22">
        <f>[1]★日本人!C34+[1]★外国人!C34</f>
        <v>531</v>
      </c>
      <c r="D34" s="22">
        <f>[1]★日本人!D34+[1]★外国人!D34</f>
        <v>554</v>
      </c>
      <c r="E34" s="12">
        <f>SUM(F34:G34)</f>
        <v>24955</v>
      </c>
      <c r="F34" s="23">
        <f>SUMPRODUCT(A34*C34)</f>
        <v>12213</v>
      </c>
      <c r="G34" s="24">
        <f>SUMPRODUCT(A34*D34)</f>
        <v>12742</v>
      </c>
      <c r="H34" s="21">
        <v>58</v>
      </c>
      <c r="I34" s="18">
        <f t="shared" si="2"/>
        <v>1023</v>
      </c>
      <c r="J34" s="22">
        <f>[1]★日本人!J34+[1]★外国人!J34</f>
        <v>497</v>
      </c>
      <c r="K34" s="22">
        <f>[1]★日本人!K34+[1]★外国人!K34</f>
        <v>526</v>
      </c>
      <c r="L34" s="12">
        <f>SUM(M34:N34)</f>
        <v>59334</v>
      </c>
      <c r="M34" s="23">
        <f>SUMPRODUCT(H34*J34)</f>
        <v>28826</v>
      </c>
      <c r="N34" s="24">
        <f>SUMPRODUCT(H34*K34)</f>
        <v>30508</v>
      </c>
      <c r="O34" s="25">
        <v>93</v>
      </c>
      <c r="P34" s="11">
        <f t="shared" si="3"/>
        <v>169</v>
      </c>
      <c r="Q34" s="22">
        <f>[1]★日本人!Q34+[1]★外国人!Q34</f>
        <v>49</v>
      </c>
      <c r="R34" s="22">
        <f>[1]★日本人!R34+[1]★外国人!R34</f>
        <v>120</v>
      </c>
      <c r="S34" s="12">
        <f>SUM(T34:U34)</f>
        <v>15717</v>
      </c>
      <c r="T34" s="23">
        <f>SUMPRODUCT(O34*Q34)</f>
        <v>4557</v>
      </c>
      <c r="U34" s="24">
        <f>SUMPRODUCT(O34*R34)</f>
        <v>11160</v>
      </c>
    </row>
    <row r="35" spans="1:21" ht="15" customHeight="1">
      <c r="A35" s="21">
        <v>24</v>
      </c>
      <c r="B35" s="11">
        <f t="shared" si="1"/>
        <v>1078</v>
      </c>
      <c r="C35" s="22">
        <f>[1]★日本人!C35+[1]★外国人!C35</f>
        <v>475</v>
      </c>
      <c r="D35" s="22">
        <f>[1]★日本人!D35+[1]★外国人!D35</f>
        <v>603</v>
      </c>
      <c r="E35" s="12">
        <f>SUM(F35:G35)</f>
        <v>25872</v>
      </c>
      <c r="F35" s="23">
        <f>SUMPRODUCT(A35*C35)</f>
        <v>11400</v>
      </c>
      <c r="G35" s="24">
        <f>SUMPRODUCT(A35*D35)</f>
        <v>14472</v>
      </c>
      <c r="H35" s="21">
        <v>59</v>
      </c>
      <c r="I35" s="18">
        <f t="shared" si="2"/>
        <v>930</v>
      </c>
      <c r="J35" s="22">
        <f>[1]★日本人!J35+[1]★外国人!J35</f>
        <v>480</v>
      </c>
      <c r="K35" s="22">
        <f>[1]★日本人!K35+[1]★外国人!K35</f>
        <v>450</v>
      </c>
      <c r="L35" s="12">
        <f>SUM(M35:N35)</f>
        <v>54870</v>
      </c>
      <c r="M35" s="23">
        <f>SUMPRODUCT(H35*J35)</f>
        <v>28320</v>
      </c>
      <c r="N35" s="24">
        <f>SUMPRODUCT(H35*K35)</f>
        <v>26550</v>
      </c>
      <c r="O35" s="25">
        <v>94</v>
      </c>
      <c r="P35" s="11">
        <f t="shared" si="3"/>
        <v>148</v>
      </c>
      <c r="Q35" s="22">
        <f>[1]★日本人!Q35+[1]★外国人!Q35</f>
        <v>39</v>
      </c>
      <c r="R35" s="22">
        <f>[1]★日本人!R35+[1]★外国人!R35</f>
        <v>109</v>
      </c>
      <c r="S35" s="12">
        <f>SUM(T35:U35)</f>
        <v>13912</v>
      </c>
      <c r="T35" s="23">
        <f>SUMPRODUCT(O35*Q35)</f>
        <v>3666</v>
      </c>
      <c r="U35" s="24">
        <f>SUMPRODUCT(O35*R35)</f>
        <v>10246</v>
      </c>
    </row>
    <row r="36" spans="1:21" ht="15" customHeight="1">
      <c r="A36" s="17" t="s">
        <v>39</v>
      </c>
      <c r="B36" s="11">
        <f t="shared" si="1"/>
        <v>5062</v>
      </c>
      <c r="C36" s="11">
        <f>SUM(C37:C41)</f>
        <v>2419</v>
      </c>
      <c r="D36" s="11">
        <f>SUM(D37:D41)</f>
        <v>2643</v>
      </c>
      <c r="E36" s="12">
        <f>SUM(E37:E41)</f>
        <v>136519</v>
      </c>
      <c r="F36" s="13">
        <f>SUM(F37:F41)</f>
        <v>65222</v>
      </c>
      <c r="G36" s="14">
        <f>SUM(G37:G41)</f>
        <v>71297</v>
      </c>
      <c r="H36" s="17" t="s">
        <v>40</v>
      </c>
      <c r="I36" s="18">
        <f t="shared" si="2"/>
        <v>4405</v>
      </c>
      <c r="J36" s="11">
        <f>SUM(J37:J41)</f>
        <v>2210</v>
      </c>
      <c r="K36" s="11">
        <f>SUM(K37:K41)</f>
        <v>2195</v>
      </c>
      <c r="L36" s="12">
        <f>SUM(L37:L41)</f>
        <v>272668</v>
      </c>
      <c r="M36" s="13">
        <f>SUM(M37:M41)</f>
        <v>136805</v>
      </c>
      <c r="N36" s="14">
        <f>SUM(N37:N41)</f>
        <v>135863</v>
      </c>
      <c r="O36" s="17" t="s">
        <v>41</v>
      </c>
      <c r="P36" s="18">
        <f t="shared" si="3"/>
        <v>273</v>
      </c>
      <c r="Q36" s="11">
        <f>SUM(Q37:Q41)</f>
        <v>72</v>
      </c>
      <c r="R36" s="11">
        <f>SUM(R37:R41)</f>
        <v>201</v>
      </c>
      <c r="S36" s="12">
        <f>SUM(S37:S41)</f>
        <v>26305</v>
      </c>
      <c r="T36" s="13">
        <f>SUM(T37:T41)</f>
        <v>6932</v>
      </c>
      <c r="U36" s="14">
        <f>SUM(U37:U41)</f>
        <v>19373</v>
      </c>
    </row>
    <row r="37" spans="1:21" ht="15" customHeight="1">
      <c r="A37" s="21">
        <v>25</v>
      </c>
      <c r="B37" s="11">
        <f t="shared" si="1"/>
        <v>1060</v>
      </c>
      <c r="C37" s="22">
        <f>[1]★日本人!C37+[1]★外国人!C37</f>
        <v>510</v>
      </c>
      <c r="D37" s="22">
        <f>[1]★日本人!D37+[1]★外国人!D37</f>
        <v>550</v>
      </c>
      <c r="E37" s="12">
        <f>SUM(F37:G37)</f>
        <v>26500</v>
      </c>
      <c r="F37" s="23">
        <f>SUMPRODUCT(A37*C37)</f>
        <v>12750</v>
      </c>
      <c r="G37" s="24">
        <f>SUMPRODUCT(A37*D37)</f>
        <v>13750</v>
      </c>
      <c r="H37" s="21">
        <v>60</v>
      </c>
      <c r="I37" s="18">
        <f t="shared" si="2"/>
        <v>979</v>
      </c>
      <c r="J37" s="22">
        <f>[1]★日本人!J37+[1]★外国人!J37</f>
        <v>487</v>
      </c>
      <c r="K37" s="22">
        <f>[1]★日本人!K37+[1]★外国人!K37</f>
        <v>492</v>
      </c>
      <c r="L37" s="12">
        <f>SUM(M37:N37)</f>
        <v>58740</v>
      </c>
      <c r="M37" s="23">
        <f>SUMPRODUCT(H37*J37)</f>
        <v>29220</v>
      </c>
      <c r="N37" s="24">
        <f>SUMPRODUCT(H37*K37)</f>
        <v>29520</v>
      </c>
      <c r="O37" s="25">
        <v>95</v>
      </c>
      <c r="P37" s="11">
        <f t="shared" si="3"/>
        <v>93</v>
      </c>
      <c r="Q37" s="22">
        <f>[1]★日本人!Q37+[1]★外国人!Q37</f>
        <v>26</v>
      </c>
      <c r="R37" s="22">
        <f>[1]★日本人!R37+[1]★外国人!R37</f>
        <v>67</v>
      </c>
      <c r="S37" s="12">
        <f>SUM(T37:U37)</f>
        <v>8835</v>
      </c>
      <c r="T37" s="23">
        <f>SUMPRODUCT(O37*Q37)</f>
        <v>2470</v>
      </c>
      <c r="U37" s="24">
        <f>SUMPRODUCT(O37*R37)</f>
        <v>6365</v>
      </c>
    </row>
    <row r="38" spans="1:21" ht="15" customHeight="1">
      <c r="A38" s="21">
        <v>26</v>
      </c>
      <c r="B38" s="11">
        <f t="shared" si="1"/>
        <v>1012</v>
      </c>
      <c r="C38" s="22">
        <f>[1]★日本人!C38+[1]★外国人!C38</f>
        <v>481</v>
      </c>
      <c r="D38" s="22">
        <f>[1]★日本人!D38+[1]★外国人!D38</f>
        <v>531</v>
      </c>
      <c r="E38" s="12">
        <f>SUM(F38:G38)</f>
        <v>26312</v>
      </c>
      <c r="F38" s="23">
        <f>SUMPRODUCT(A38*C38)</f>
        <v>12506</v>
      </c>
      <c r="G38" s="24">
        <f>SUMPRODUCT(A38*D38)</f>
        <v>13806</v>
      </c>
      <c r="H38" s="21">
        <v>61</v>
      </c>
      <c r="I38" s="18">
        <f t="shared" si="2"/>
        <v>921</v>
      </c>
      <c r="J38" s="22">
        <f>[1]★日本人!J38+[1]★外国人!J38</f>
        <v>467</v>
      </c>
      <c r="K38" s="22">
        <f>[1]★日本人!K38+[1]★外国人!K38</f>
        <v>454</v>
      </c>
      <c r="L38" s="12">
        <f>SUM(M38:N38)</f>
        <v>56181</v>
      </c>
      <c r="M38" s="23">
        <f>SUMPRODUCT(H38*J38)</f>
        <v>28487</v>
      </c>
      <c r="N38" s="24">
        <f>SUMPRODUCT(H38*K38)</f>
        <v>27694</v>
      </c>
      <c r="O38" s="25">
        <v>96</v>
      </c>
      <c r="P38" s="11">
        <f t="shared" si="3"/>
        <v>71</v>
      </c>
      <c r="Q38" s="22">
        <f>[1]★日本人!Q38+[1]★外国人!Q38</f>
        <v>21</v>
      </c>
      <c r="R38" s="22">
        <f>[1]★日本人!R38+[1]★外国人!R38</f>
        <v>50</v>
      </c>
      <c r="S38" s="12">
        <f>SUM(T38:U38)</f>
        <v>6816</v>
      </c>
      <c r="T38" s="23">
        <f>SUMPRODUCT(O38*Q38)</f>
        <v>2016</v>
      </c>
      <c r="U38" s="24">
        <f>SUMPRODUCT(O38*R38)</f>
        <v>4800</v>
      </c>
    </row>
    <row r="39" spans="1:21" ht="15" customHeight="1">
      <c r="A39" s="21">
        <v>27</v>
      </c>
      <c r="B39" s="11">
        <f t="shared" si="1"/>
        <v>1030</v>
      </c>
      <c r="C39" s="22">
        <f>[1]★日本人!C39+[1]★外国人!C39</f>
        <v>496</v>
      </c>
      <c r="D39" s="22">
        <f>[1]★日本人!D39+[1]★外国人!D39</f>
        <v>534</v>
      </c>
      <c r="E39" s="12">
        <f>SUM(F39:G39)</f>
        <v>27810</v>
      </c>
      <c r="F39" s="23">
        <f>SUMPRODUCT(A39*C39)</f>
        <v>13392</v>
      </c>
      <c r="G39" s="24">
        <f>SUMPRODUCT(A39*D39)</f>
        <v>14418</v>
      </c>
      <c r="H39" s="21">
        <v>62</v>
      </c>
      <c r="I39" s="18">
        <f t="shared" si="2"/>
        <v>867</v>
      </c>
      <c r="J39" s="22">
        <f>[1]★日本人!J39+[1]★外国人!J39</f>
        <v>435</v>
      </c>
      <c r="K39" s="22">
        <f>[1]★日本人!K39+[1]★外国人!K39</f>
        <v>432</v>
      </c>
      <c r="L39" s="12">
        <f>SUM(M39:N39)</f>
        <v>53754</v>
      </c>
      <c r="M39" s="23">
        <f>SUMPRODUCT(H39*J39)</f>
        <v>26970</v>
      </c>
      <c r="N39" s="24">
        <f>SUMPRODUCT(H39*K39)</f>
        <v>26784</v>
      </c>
      <c r="O39" s="25">
        <v>97</v>
      </c>
      <c r="P39" s="11">
        <f t="shared" si="3"/>
        <v>52</v>
      </c>
      <c r="Q39" s="22">
        <f>[1]★日本人!Q39+[1]★外国人!Q39</f>
        <v>11</v>
      </c>
      <c r="R39" s="22">
        <f>[1]★日本人!R39+[1]★外国人!R39</f>
        <v>41</v>
      </c>
      <c r="S39" s="12">
        <f>SUM(T39:U39)</f>
        <v>5044</v>
      </c>
      <c r="T39" s="23">
        <f>SUMPRODUCT(O39*Q39)</f>
        <v>1067</v>
      </c>
      <c r="U39" s="24">
        <f>SUMPRODUCT(O39*R39)</f>
        <v>3977</v>
      </c>
    </row>
    <row r="40" spans="1:21" ht="15" customHeight="1">
      <c r="A40" s="21">
        <v>28</v>
      </c>
      <c r="B40" s="11">
        <f t="shared" si="1"/>
        <v>943</v>
      </c>
      <c r="C40" s="22">
        <f>[1]★日本人!C40+[1]★外国人!C40</f>
        <v>454</v>
      </c>
      <c r="D40" s="22">
        <f>[1]★日本人!D40+[1]★外国人!D40</f>
        <v>489</v>
      </c>
      <c r="E40" s="12">
        <f>SUM(F40:G40)</f>
        <v>26404</v>
      </c>
      <c r="F40" s="23">
        <f>SUMPRODUCT(A40*C40)</f>
        <v>12712</v>
      </c>
      <c r="G40" s="24">
        <f>SUMPRODUCT(A40*D40)</f>
        <v>13692</v>
      </c>
      <c r="H40" s="21">
        <v>63</v>
      </c>
      <c r="I40" s="18">
        <f t="shared" si="2"/>
        <v>839</v>
      </c>
      <c r="J40" s="22">
        <f>[1]★日本人!J40+[1]★外国人!J40</f>
        <v>416</v>
      </c>
      <c r="K40" s="22">
        <f>[1]★日本人!K40+[1]★外国人!K40</f>
        <v>423</v>
      </c>
      <c r="L40" s="12">
        <f>SUM(M40:N40)</f>
        <v>52857</v>
      </c>
      <c r="M40" s="23">
        <f>SUMPRODUCT(H40*J40)</f>
        <v>26208</v>
      </c>
      <c r="N40" s="24">
        <f>SUMPRODUCT(H40*K40)</f>
        <v>26649</v>
      </c>
      <c r="O40" s="25">
        <v>98</v>
      </c>
      <c r="P40" s="11">
        <f t="shared" si="3"/>
        <v>33</v>
      </c>
      <c r="Q40" s="22">
        <f>[1]★日本人!Q40+[1]★外国人!Q40</f>
        <v>7</v>
      </c>
      <c r="R40" s="22">
        <f>[1]★日本人!R40+[1]★外国人!R40</f>
        <v>26</v>
      </c>
      <c r="S40" s="12">
        <f>SUM(T40:U40)</f>
        <v>3234</v>
      </c>
      <c r="T40" s="23">
        <f>SUMPRODUCT(O40*Q40)</f>
        <v>686</v>
      </c>
      <c r="U40" s="24">
        <f>SUMPRODUCT(O40*R40)</f>
        <v>2548</v>
      </c>
    </row>
    <row r="41" spans="1:21" ht="15" customHeight="1">
      <c r="A41" s="21">
        <v>29</v>
      </c>
      <c r="B41" s="11">
        <f t="shared" si="1"/>
        <v>1017</v>
      </c>
      <c r="C41" s="22">
        <f>[1]★日本人!C41+[1]★外国人!C41</f>
        <v>478</v>
      </c>
      <c r="D41" s="22">
        <f>[1]★日本人!D41+[1]★外国人!D41</f>
        <v>539</v>
      </c>
      <c r="E41" s="12">
        <f>SUM(F41:G41)</f>
        <v>29493</v>
      </c>
      <c r="F41" s="23">
        <f>SUMPRODUCT(A41*C41)</f>
        <v>13862</v>
      </c>
      <c r="G41" s="24">
        <f>SUMPRODUCT(A41*D41)</f>
        <v>15631</v>
      </c>
      <c r="H41" s="21">
        <v>64</v>
      </c>
      <c r="I41" s="18">
        <f t="shared" si="2"/>
        <v>799</v>
      </c>
      <c r="J41" s="22">
        <f>[1]★日本人!J41+[1]★外国人!J41</f>
        <v>405</v>
      </c>
      <c r="K41" s="22">
        <f>[1]★日本人!K41+[1]★外国人!K41</f>
        <v>394</v>
      </c>
      <c r="L41" s="12">
        <f>SUM(M41:N41)</f>
        <v>51136</v>
      </c>
      <c r="M41" s="23">
        <f>SUMPRODUCT(H41*J41)</f>
        <v>25920</v>
      </c>
      <c r="N41" s="24">
        <f>SUMPRODUCT(H41*K41)</f>
        <v>25216</v>
      </c>
      <c r="O41" s="25">
        <v>99</v>
      </c>
      <c r="P41" s="11">
        <f t="shared" si="3"/>
        <v>24</v>
      </c>
      <c r="Q41" s="22">
        <f>[1]★日本人!Q41+[1]★外国人!Q41</f>
        <v>7</v>
      </c>
      <c r="R41" s="22">
        <f>[1]★日本人!R41+[1]★外国人!R41</f>
        <v>17</v>
      </c>
      <c r="S41" s="12">
        <f>SUM(T41:U41)</f>
        <v>2376</v>
      </c>
      <c r="T41" s="23">
        <f>SUMPRODUCT(O41*Q41)</f>
        <v>693</v>
      </c>
      <c r="U41" s="24">
        <f>SUMPRODUCT(O41*R41)</f>
        <v>1683</v>
      </c>
    </row>
    <row r="42" spans="1:21" ht="15" customHeight="1">
      <c r="A42" s="17" t="s">
        <v>42</v>
      </c>
      <c r="B42" s="11">
        <f t="shared" si="1"/>
        <v>5000</v>
      </c>
      <c r="C42" s="11">
        <f>SUM(C43:C47)</f>
        <v>2397</v>
      </c>
      <c r="D42" s="11">
        <f>SUM(D43:D47)</f>
        <v>2603</v>
      </c>
      <c r="E42" s="12">
        <f>SUM(E43:E47)</f>
        <v>160195</v>
      </c>
      <c r="F42" s="13">
        <f>SUM(F43:F47)</f>
        <v>76890</v>
      </c>
      <c r="G42" s="14">
        <f>SUM(G43:G47)</f>
        <v>83305</v>
      </c>
      <c r="H42" s="17" t="s">
        <v>43</v>
      </c>
      <c r="I42" s="18">
        <f t="shared" si="2"/>
        <v>3962</v>
      </c>
      <c r="J42" s="11">
        <f>SUM(J43:J47)</f>
        <v>1968</v>
      </c>
      <c r="K42" s="11">
        <f>SUM(K43:K47)</f>
        <v>1994</v>
      </c>
      <c r="L42" s="12">
        <f>SUM(L43:L47)</f>
        <v>265483</v>
      </c>
      <c r="M42" s="13">
        <f>SUM(M43:M47)</f>
        <v>131813</v>
      </c>
      <c r="N42" s="14">
        <f>SUM(N43:N47)</f>
        <v>133670</v>
      </c>
      <c r="O42" s="17" t="s">
        <v>44</v>
      </c>
      <c r="P42" s="11">
        <f t="shared" si="3"/>
        <v>40</v>
      </c>
      <c r="Q42" s="18">
        <f>SUM(Q43:Q46)</f>
        <v>9</v>
      </c>
      <c r="R42" s="18">
        <f>SUM(R43:R46)</f>
        <v>31</v>
      </c>
      <c r="S42" s="12">
        <f>SUM(S43:S47)</f>
        <v>3320</v>
      </c>
      <c r="T42" s="13">
        <f>SUM(T43:T47)</f>
        <v>905</v>
      </c>
      <c r="U42" s="14">
        <f>SUM(U43:U47)</f>
        <v>2415</v>
      </c>
    </row>
    <row r="43" spans="1:21" ht="15" customHeight="1">
      <c r="A43" s="21">
        <v>30</v>
      </c>
      <c r="B43" s="11">
        <f t="shared" si="1"/>
        <v>955</v>
      </c>
      <c r="C43" s="22">
        <f>[1]★日本人!C43+[1]★外国人!C43</f>
        <v>433</v>
      </c>
      <c r="D43" s="22">
        <f>[1]★日本人!D43+[1]★外国人!D43</f>
        <v>522</v>
      </c>
      <c r="E43" s="12">
        <f>SUM(F43:G43)</f>
        <v>28650</v>
      </c>
      <c r="F43" s="23">
        <f>SUMPRODUCT(A43*C43)</f>
        <v>12990</v>
      </c>
      <c r="G43" s="24">
        <f>SUMPRODUCT(A43*D43)</f>
        <v>15660</v>
      </c>
      <c r="H43" s="21">
        <v>65</v>
      </c>
      <c r="I43" s="18">
        <f t="shared" si="2"/>
        <v>813</v>
      </c>
      <c r="J43" s="22">
        <f>[1]★日本人!J43+[1]★外国人!J43</f>
        <v>424</v>
      </c>
      <c r="K43" s="22">
        <f>[1]★日本人!K43+[1]★外国人!K43</f>
        <v>389</v>
      </c>
      <c r="L43" s="12">
        <f>SUM(M43:N43)</f>
        <v>52845</v>
      </c>
      <c r="M43" s="23">
        <f>SUMPRODUCT(H43*J43)</f>
        <v>27560</v>
      </c>
      <c r="N43" s="24">
        <f>SUMPRODUCT(H43*K43)</f>
        <v>25285</v>
      </c>
      <c r="O43" s="25">
        <v>100</v>
      </c>
      <c r="P43" s="11">
        <f t="shared" si="3"/>
        <v>17</v>
      </c>
      <c r="Q43" s="22">
        <f>[1]★日本人!Q43+[1]★外国人!Q43</f>
        <v>6</v>
      </c>
      <c r="R43" s="22">
        <f>[1]★日本人!R43+[1]★外国人!R43</f>
        <v>11</v>
      </c>
      <c r="S43" s="12">
        <f>SUM(T43:U43)</f>
        <v>1700</v>
      </c>
      <c r="T43" s="23">
        <f>SUMPRODUCT(O43*Q43)</f>
        <v>600</v>
      </c>
      <c r="U43" s="24">
        <f>SUMPRODUCT(O43*R43)</f>
        <v>1100</v>
      </c>
    </row>
    <row r="44" spans="1:21" ht="15" customHeight="1">
      <c r="A44" s="21">
        <v>31</v>
      </c>
      <c r="B44" s="11">
        <f t="shared" si="1"/>
        <v>985</v>
      </c>
      <c r="C44" s="22">
        <f>[1]★日本人!C44+[1]★外国人!C44</f>
        <v>467</v>
      </c>
      <c r="D44" s="22">
        <f>[1]★日本人!D44+[1]★外国人!D44</f>
        <v>518</v>
      </c>
      <c r="E44" s="12">
        <f>SUM(F44:G44)</f>
        <v>30535</v>
      </c>
      <c r="F44" s="23">
        <f>SUMPRODUCT(A44*C44)</f>
        <v>14477</v>
      </c>
      <c r="G44" s="24">
        <f>SUMPRODUCT(A44*D44)</f>
        <v>16058</v>
      </c>
      <c r="H44" s="21">
        <v>66</v>
      </c>
      <c r="I44" s="18">
        <f t="shared" si="2"/>
        <v>780</v>
      </c>
      <c r="J44" s="22">
        <f>[1]★日本人!J44+[1]★外国人!J44</f>
        <v>378</v>
      </c>
      <c r="K44" s="22">
        <f>[1]★日本人!K44+[1]★外国人!K44</f>
        <v>402</v>
      </c>
      <c r="L44" s="12">
        <f>SUM(M44:N44)</f>
        <v>51480</v>
      </c>
      <c r="M44" s="23">
        <f>SUMPRODUCT(H44*J44)</f>
        <v>24948</v>
      </c>
      <c r="N44" s="24">
        <f>SUMPRODUCT(H44*K44)</f>
        <v>26532</v>
      </c>
      <c r="O44" s="25">
        <v>101</v>
      </c>
      <c r="P44" s="11">
        <f t="shared" si="3"/>
        <v>12</v>
      </c>
      <c r="Q44" s="22">
        <f>[1]★日本人!Q44+[1]★外国人!Q44</f>
        <v>1</v>
      </c>
      <c r="R44" s="22">
        <f>[1]★日本人!R44+[1]★外国人!R44</f>
        <v>11</v>
      </c>
      <c r="S44" s="12">
        <f>SUM(T44:U44)</f>
        <v>1212</v>
      </c>
      <c r="T44" s="23">
        <f>SUMPRODUCT(O44*Q44)</f>
        <v>101</v>
      </c>
      <c r="U44" s="24">
        <f>SUMPRODUCT(O44*R44)</f>
        <v>1111</v>
      </c>
    </row>
    <row r="45" spans="1:21" ht="15" customHeight="1">
      <c r="A45" s="21">
        <v>32</v>
      </c>
      <c r="B45" s="11">
        <f t="shared" si="1"/>
        <v>989</v>
      </c>
      <c r="C45" s="22">
        <f>[1]★日本人!C45+[1]★外国人!C45</f>
        <v>478</v>
      </c>
      <c r="D45" s="22">
        <f>[1]★日本人!D45+[1]★外国人!D45</f>
        <v>511</v>
      </c>
      <c r="E45" s="12">
        <f>SUM(F45:G45)</f>
        <v>31648</v>
      </c>
      <c r="F45" s="23">
        <f>SUMPRODUCT(A45*C45)</f>
        <v>15296</v>
      </c>
      <c r="G45" s="24">
        <f>SUMPRODUCT(A45*D45)</f>
        <v>16352</v>
      </c>
      <c r="H45" s="21">
        <v>67</v>
      </c>
      <c r="I45" s="18">
        <f t="shared" si="2"/>
        <v>763</v>
      </c>
      <c r="J45" s="22">
        <f>[1]★日本人!J45+[1]★外国人!J45</f>
        <v>380</v>
      </c>
      <c r="K45" s="22">
        <f>[1]★日本人!K45+[1]★外国人!K45</f>
        <v>383</v>
      </c>
      <c r="L45" s="12">
        <f>SUM(M45:N45)</f>
        <v>51121</v>
      </c>
      <c r="M45" s="23">
        <f>SUMPRODUCT(H45*J45)</f>
        <v>25460</v>
      </c>
      <c r="N45" s="24">
        <f>SUMPRODUCT(H45*K45)</f>
        <v>25661</v>
      </c>
      <c r="O45" s="25">
        <v>102</v>
      </c>
      <c r="P45" s="11">
        <f t="shared" si="3"/>
        <v>4</v>
      </c>
      <c r="Q45" s="22">
        <f>[1]★日本人!Q45+[1]★外国人!Q45</f>
        <v>2</v>
      </c>
      <c r="R45" s="22">
        <f>[1]★日本人!R45+[1]★外国人!R45</f>
        <v>2</v>
      </c>
      <c r="S45" s="12">
        <f>SUM(T45:U45)</f>
        <v>408</v>
      </c>
      <c r="T45" s="23">
        <f>SUMPRODUCT(O45*Q45)</f>
        <v>204</v>
      </c>
      <c r="U45" s="24">
        <f>SUMPRODUCT(O45*R45)</f>
        <v>204</v>
      </c>
    </row>
    <row r="46" spans="1:21" ht="15" customHeight="1">
      <c r="A46" s="21">
        <v>33</v>
      </c>
      <c r="B46" s="11">
        <f t="shared" si="1"/>
        <v>1052</v>
      </c>
      <c r="C46" s="22">
        <f>[1]★日本人!C46+[1]★外国人!C46</f>
        <v>519</v>
      </c>
      <c r="D46" s="22">
        <f>[1]★日本人!D46+[1]★外国人!D46</f>
        <v>533</v>
      </c>
      <c r="E46" s="12">
        <f>SUM(F46:G46)</f>
        <v>34716</v>
      </c>
      <c r="F46" s="23">
        <f>SUMPRODUCT(A46*C46)</f>
        <v>17127</v>
      </c>
      <c r="G46" s="24">
        <f>SUMPRODUCT(A46*D46)</f>
        <v>17589</v>
      </c>
      <c r="H46" s="21">
        <v>68</v>
      </c>
      <c r="I46" s="18">
        <f t="shared" si="2"/>
        <v>777</v>
      </c>
      <c r="J46" s="22">
        <f>[1]★日本人!J46+[1]★外国人!J46</f>
        <v>389</v>
      </c>
      <c r="K46" s="22">
        <f>[1]★日本人!K46+[1]★外国人!K46</f>
        <v>388</v>
      </c>
      <c r="L46" s="12">
        <f>SUM(M46:N46)</f>
        <v>52836</v>
      </c>
      <c r="M46" s="23">
        <f>SUMPRODUCT(H46*J46)</f>
        <v>26452</v>
      </c>
      <c r="N46" s="24">
        <f>SUMPRODUCT(H46*K46)</f>
        <v>26384</v>
      </c>
      <c r="O46" s="15" t="s">
        <v>45</v>
      </c>
      <c r="P46" s="11">
        <f t="shared" si="3"/>
        <v>7</v>
      </c>
      <c r="Q46" s="22">
        <f>[1]★日本人!Q46+[1]★外国人!Q46</f>
        <v>0</v>
      </c>
      <c r="R46" s="22">
        <f>[1]★日本人!R46+[1]★外国人!R46</f>
        <v>7</v>
      </c>
      <c r="S46" s="12">
        <f>SUM(T46:U46)</f>
        <v>0</v>
      </c>
      <c r="T46" s="23">
        <v>0</v>
      </c>
      <c r="U46" s="24">
        <v>0</v>
      </c>
    </row>
    <row r="47" spans="1:21" ht="15" customHeight="1">
      <c r="A47" s="21">
        <v>34</v>
      </c>
      <c r="B47" s="11">
        <f t="shared" si="1"/>
        <v>1019</v>
      </c>
      <c r="C47" s="22">
        <f>[1]★日本人!C47+[1]★外国人!C47</f>
        <v>500</v>
      </c>
      <c r="D47" s="22">
        <f>[1]★日本人!D47+[1]★外国人!D47</f>
        <v>519</v>
      </c>
      <c r="E47" s="12">
        <f>SUM(F47:G47)</f>
        <v>34646</v>
      </c>
      <c r="F47" s="23">
        <f>SUMPRODUCT(A47*C47)</f>
        <v>17000</v>
      </c>
      <c r="G47" s="24">
        <f>SUMPRODUCT(A47*D47)</f>
        <v>17646</v>
      </c>
      <c r="H47" s="21">
        <v>69</v>
      </c>
      <c r="I47" s="18">
        <f t="shared" si="2"/>
        <v>829</v>
      </c>
      <c r="J47" s="22">
        <f>[1]★日本人!J47+[1]★外国人!J47</f>
        <v>397</v>
      </c>
      <c r="K47" s="22">
        <f>[1]★日本人!K47+[1]★外国人!K47</f>
        <v>432</v>
      </c>
      <c r="L47" s="12">
        <f>SUM(M47:N47)</f>
        <v>57201</v>
      </c>
      <c r="M47" s="23">
        <f>SUMPRODUCT(H47*J47)</f>
        <v>27393</v>
      </c>
      <c r="N47" s="24">
        <f>SUMPRODUCT(H47*K47)</f>
        <v>29808</v>
      </c>
      <c r="O47" s="15" t="s">
        <v>46</v>
      </c>
      <c r="P47" s="11">
        <f t="shared" si="3"/>
        <v>0</v>
      </c>
      <c r="Q47" s="22">
        <f>[1]★日本人!Q47+[1]★外国人!Q47</f>
        <v>0</v>
      </c>
      <c r="R47" s="22">
        <f>[1]★日本人!R47+[1]★外国人!R47</f>
        <v>0</v>
      </c>
      <c r="S47" s="12">
        <f>SUM(T47:U47)</f>
        <v>0</v>
      </c>
      <c r="T47" s="23">
        <v>0</v>
      </c>
      <c r="U47" s="24">
        <v>0</v>
      </c>
    </row>
    <row r="49" spans="1:7">
      <c r="A49" s="26" t="s">
        <v>47</v>
      </c>
      <c r="B49" s="27">
        <v>45.19408646540068</v>
      </c>
      <c r="C49" s="27">
        <v>43.912362603433372</v>
      </c>
      <c r="D49" s="27">
        <v>46.398435686766</v>
      </c>
      <c r="E49" s="27"/>
      <c r="F49" s="27"/>
      <c r="G49" s="27"/>
    </row>
    <row r="50" spans="1:7">
      <c r="A50" s="1"/>
      <c r="B50" s="28" t="s">
        <v>48</v>
      </c>
      <c r="C50" s="28" t="s">
        <v>49</v>
      </c>
      <c r="D50" s="28" t="s">
        <v>9</v>
      </c>
      <c r="E50" s="28"/>
      <c r="F50" s="28"/>
      <c r="G50" s="28"/>
    </row>
  </sheetData>
  <mergeCells count="3">
    <mergeCell ref="A1:R1"/>
    <mergeCell ref="O3:Q3"/>
    <mergeCell ref="H5:R5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前月</vt:lpstr>
      <vt:lpstr>当月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mkprof</dc:creator>
  <cp:lastModifiedBy>mkprof</cp:lastModifiedBy>
  <cp:lastPrinted>2021-07-08T08:09:30Z</cp:lastPrinted>
  <dcterms:created xsi:type="dcterms:W3CDTF">2021-07-08T04:20:12Z</dcterms:created>
  <dcterms:modified xsi:type="dcterms:W3CDTF">2021-07-08T08:16:37Z</dcterms:modified>
</cp:coreProperties>
</file>